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一分表一" sheetId="1" r:id="rId1"/>
    <sheet name="附表一分表二" sheetId="8" r:id="rId2"/>
    <sheet name="附表二" sheetId="2" r:id="rId3"/>
    <sheet name="附表三" sheetId="3" r:id="rId4"/>
    <sheet name="附表四" sheetId="4" r:id="rId5"/>
    <sheet name="附表五分表一" sheetId="5" r:id="rId6"/>
    <sheet name="附表五分表二" sheetId="6" r:id="rId7"/>
    <sheet name="附表五分表三" sheetId="7" r:id="rId8"/>
  </sheets>
  <definedNames>
    <definedName name="_xlnm._FilterDatabase" localSheetId="0" hidden="1">附表一分表一!$A$3:$R$151</definedName>
    <definedName name="_xlnm.Print_Titles" localSheetId="0">附表一分表一!$2:$5</definedName>
  </definedNames>
  <calcPr calcId="144525" concurrentCalc="0"/>
</workbook>
</file>

<file path=xl/sharedStrings.xml><?xml version="1.0" encoding="utf-8"?>
<sst xmlns="http://schemas.openxmlformats.org/spreadsheetml/2006/main" count="715" uniqueCount="396">
  <si>
    <t>附表一</t>
  </si>
  <si>
    <t>分表一</t>
  </si>
  <si>
    <t xml:space="preserve">课程计划进程表  </t>
  </si>
  <si>
    <t xml:space="preserve">  </t>
  </si>
  <si>
    <t>学分修读要求</t>
  </si>
  <si>
    <t>课程中文名称</t>
  </si>
  <si>
    <t>课程英文名称</t>
  </si>
  <si>
    <t>课程学分、学时分配</t>
  </si>
  <si>
    <t>各学年、学期每周课内学时</t>
  </si>
  <si>
    <t>填写要求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</si>
  <si>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</si>
  <si>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</si>
  <si>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</si>
  <si>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</si>
  <si>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</si>
  <si>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</si>
  <si>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</si>
  <si>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</si>
  <si>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</si>
  <si>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体育（一）</t>
  </si>
  <si>
    <t>Physical Education (I)</t>
  </si>
  <si>
    <t>体育（二）</t>
  </si>
  <si>
    <t>Physical  Education (II)</t>
  </si>
  <si>
    <t>体育（三）</t>
  </si>
  <si>
    <t>Physical  Education (III)</t>
  </si>
  <si>
    <t>体育（四）</t>
  </si>
  <si>
    <t>Physical  Education (IV)</t>
  </si>
  <si>
    <t>思想道德修养与法律基础</t>
  </si>
  <si>
    <t>Ideological and moral cultivation and legal basis</t>
  </si>
  <si>
    <t>中国近现代史纲要</t>
  </si>
  <si>
    <t>Survey of Chinese Modern History</t>
  </si>
  <si>
    <t>马克思主义基本原理概论</t>
  </si>
  <si>
    <t>Basic Principles of Marxism</t>
  </si>
  <si>
    <t>毛泽东思想和中国特色社会主义理论体系概论（理论）</t>
  </si>
  <si>
    <t>Introduction to the Theoretical System of Socialism with Chinese Characteristics and Mao Zedong Thought</t>
  </si>
  <si>
    <t>毛泽东思想和中国特色社会主义理论体系概论（实践）</t>
  </si>
  <si>
    <t>形势与政策</t>
  </si>
  <si>
    <t>Situation and Policy</t>
  </si>
  <si>
    <t>人文社科模块
（“四史”）</t>
  </si>
  <si>
    <t>General education module (obligatory)</t>
  </si>
  <si>
    <t>公共必修课学分（学时）小计</t>
  </si>
  <si>
    <t>专业必修课</t>
  </si>
  <si>
    <t>专业核心课</t>
  </si>
  <si>
    <r>
      <rPr>
        <sz val="10.5"/>
        <color rgb="FF000000"/>
        <rFont val="楷体"/>
        <charset val="134"/>
      </rPr>
      <t>综合英语（一）</t>
    </r>
  </si>
  <si>
    <t>Comprehensive English (I)</t>
  </si>
  <si>
    <t>1.选修课部分须完整填写本专业开设出的所有课程。
2.学分学时对应关系为：
  体育课：1学分=36学时；
  实验、实践、实训课（三实课程）：1学分=20学时；
  普通课堂教学课：1学分=18学时。
  对同时具有理论讲授及实践操作的课程，须明确理论及实践学时。
3.就业指导（理论+实践）课程，实践学时不少于总课程学时的一半。
4.该表格下方需对本专业学生专业指选课（属于专业选修课）的修读要求做具体说明。
5.课程名称需同时附英文名。
6.各合计栏务必填写完整。
7.可自行加行填写，请勿变动表格列宽。</t>
  </si>
  <si>
    <t>英语视听说（一）</t>
  </si>
  <si>
    <t>Listening (I)</t>
  </si>
  <si>
    <t>英语视听说（二）</t>
  </si>
  <si>
    <t>Listening (II)</t>
  </si>
  <si>
    <t>英语口语（一）</t>
  </si>
  <si>
    <t>Spoken English (I)</t>
  </si>
  <si>
    <r>
      <rPr>
        <sz val="10.5"/>
        <color rgb="FF000000"/>
        <rFont val="楷体"/>
        <charset val="134"/>
      </rPr>
      <t>英语写作</t>
    </r>
  </si>
  <si>
    <t>English Writing</t>
  </si>
  <si>
    <r>
      <rPr>
        <sz val="10.5"/>
        <color rgb="FF000000"/>
        <rFont val="楷体"/>
        <charset val="134"/>
      </rPr>
      <t>英语语法</t>
    </r>
  </si>
  <si>
    <t>English Grammar</t>
  </si>
  <si>
    <t>英语阅读（一）</t>
  </si>
  <si>
    <t>English Extensive Reading (I)</t>
  </si>
  <si>
    <t>英语阅读（二）</t>
  </si>
  <si>
    <t>English Extensive Reading (II)</t>
  </si>
  <si>
    <r>
      <rPr>
        <sz val="10.5"/>
        <color rgb="FF000000"/>
        <rFont val="楷体"/>
        <charset val="134"/>
      </rPr>
      <t>英语语音</t>
    </r>
  </si>
  <si>
    <t>English Pronunciation</t>
  </si>
  <si>
    <t>专业核心课学分（学时）小计</t>
  </si>
  <si>
    <t>专业方向课</t>
  </si>
  <si>
    <r>
      <rPr>
        <sz val="10.5"/>
        <color rgb="FF000000"/>
        <rFont val="楷体"/>
        <charset val="134"/>
      </rPr>
      <t>英语应用写作</t>
    </r>
  </si>
  <si>
    <t>Practical English Writing</t>
  </si>
  <si>
    <t>高级英语阅读（一）</t>
  </si>
  <si>
    <t>Advanced English Reading (I)</t>
  </si>
  <si>
    <t>高级英语阅读（二）</t>
  </si>
  <si>
    <t>Advanced English Reading (II)</t>
  </si>
  <si>
    <r>
      <rPr>
        <sz val="10.5"/>
        <color rgb="FF000000"/>
        <rFont val="楷体"/>
        <charset val="134"/>
      </rPr>
      <t>翻译理论与实践（英译汉）</t>
    </r>
  </si>
  <si>
    <t>Translation Theories and Practice (English to Chinese)</t>
  </si>
  <si>
    <r>
      <rPr>
        <sz val="10.5"/>
        <color rgb="FF000000"/>
        <rFont val="楷体"/>
        <charset val="134"/>
      </rPr>
      <t>翻译理论与实践（汉译英）</t>
    </r>
  </si>
  <si>
    <t>Translation Theories and Practice (Chinese to English)</t>
  </si>
  <si>
    <r>
      <rPr>
        <sz val="10.5"/>
        <color rgb="FF000000"/>
        <rFont val="楷体"/>
        <charset val="134"/>
      </rPr>
      <t>教学法与课程设计</t>
    </r>
  </si>
  <si>
    <t>Language Teaching Methodology and Curriculum Design</t>
  </si>
  <si>
    <r>
      <rPr>
        <sz val="10.5"/>
        <color rgb="FF000000"/>
        <rFont val="楷体"/>
        <charset val="134"/>
      </rPr>
      <t>教育学</t>
    </r>
  </si>
  <si>
    <t>Pedagogy</t>
  </si>
  <si>
    <r>
      <rPr>
        <sz val="10.5"/>
        <color rgb="FF000000"/>
        <rFont val="楷体"/>
        <charset val="134"/>
      </rPr>
      <t>教育心理学</t>
    </r>
  </si>
  <si>
    <t>Educational Psychology</t>
  </si>
  <si>
    <r>
      <rPr>
        <sz val="10.5"/>
        <color rgb="FF000000"/>
        <rFont val="楷体"/>
        <charset val="134"/>
      </rPr>
      <t>语言学概论</t>
    </r>
  </si>
  <si>
    <t>Introduction to Linguistics</t>
  </si>
  <si>
    <r>
      <rPr>
        <sz val="10.5"/>
        <color rgb="FF000000"/>
        <rFont val="楷体"/>
        <charset val="134"/>
      </rPr>
      <t>英语教育（理论与实践）</t>
    </r>
  </si>
  <si>
    <t>English Education (Theories and Practice)</t>
  </si>
  <si>
    <r>
      <rPr>
        <sz val="10.5"/>
        <color rgb="FF000000"/>
        <rFont val="楷体"/>
        <charset val="134"/>
      </rPr>
      <t>英语教学试讲与指导</t>
    </r>
  </si>
  <si>
    <t>Instruction and Practice of Trial Lectures</t>
  </si>
  <si>
    <r>
      <rPr>
        <sz val="10.5"/>
        <color rgb="FF000000"/>
        <rFont val="楷体"/>
        <charset val="134"/>
      </rPr>
      <t>二语习得</t>
    </r>
  </si>
  <si>
    <t>Second Language Acquisition</t>
  </si>
  <si>
    <r>
      <rPr>
        <sz val="10.5"/>
        <color rgb="FF000000"/>
        <rFont val="楷体"/>
        <charset val="134"/>
      </rPr>
      <t>创新创业教育课程</t>
    </r>
  </si>
  <si>
    <t>Innovation and Entrepreneurship Education Curriculum</t>
  </si>
  <si>
    <t>专业方向课学分（学时）小计</t>
  </si>
  <si>
    <t>毕业论文/设计</t>
  </si>
  <si>
    <r>
      <rPr>
        <sz val="10.5"/>
        <color rgb="FF000000"/>
        <rFont val="楷体"/>
        <charset val="134"/>
      </rPr>
      <t>毕业论文</t>
    </r>
  </si>
  <si>
    <t>Dissertation</t>
  </si>
  <si>
    <t>劳动教育课</t>
  </si>
  <si>
    <r>
      <rPr>
        <sz val="10.5"/>
        <color rgb="FF000000"/>
        <rFont val="楷体"/>
        <charset val="134"/>
      </rPr>
      <t>毕业实习</t>
    </r>
  </si>
  <si>
    <t>Internship</t>
  </si>
  <si>
    <r>
      <rPr>
        <sz val="12"/>
        <color rgb="FF000000"/>
        <rFont val="楷体"/>
        <charset val="134"/>
      </rPr>
      <t>就业指导（理论</t>
    </r>
    <r>
      <rPr>
        <sz val="12"/>
        <color rgb="FF000000"/>
        <rFont val="Times New Roman"/>
        <charset val="134"/>
      </rPr>
      <t>+</t>
    </r>
    <r>
      <rPr>
        <sz val="12"/>
        <color rgb="FF000000"/>
        <rFont val="楷体"/>
        <charset val="134"/>
      </rPr>
      <t>实践）</t>
    </r>
    <r>
      <rPr>
        <sz val="12"/>
        <color rgb="FF000000"/>
        <rFont val="Times New Roman"/>
        <charset val="134"/>
      </rPr>
      <t xml:space="preserve"> </t>
    </r>
  </si>
  <si>
    <t>Employment Guidance (Theory+Practice)</t>
  </si>
  <si>
    <t>劳动教育课学分（学时）小计</t>
  </si>
  <si>
    <t>5+4</t>
  </si>
  <si>
    <t xml:space="preserve">专业必修课学分（学时）小计 </t>
  </si>
  <si>
    <t>58+4</t>
  </si>
  <si>
    <t>专业选修课</t>
  </si>
  <si>
    <t>专业指选课</t>
  </si>
  <si>
    <t>计算机应用基础</t>
  </si>
  <si>
    <t>Computer Application (Science)</t>
  </si>
  <si>
    <t>管理学基础</t>
  </si>
  <si>
    <t>Principles of Management</t>
  </si>
  <si>
    <t>大学人文基础</t>
  </si>
  <si>
    <t>Foundation of university humanity</t>
  </si>
  <si>
    <t>专业指选课学分（学时）小计</t>
  </si>
  <si>
    <t>专业任选课</t>
  </si>
  <si>
    <t>英语口语（二）</t>
  </si>
  <si>
    <t>Spoken English (II)</t>
  </si>
  <si>
    <t>英语口语（三）</t>
  </si>
  <si>
    <t>Spoken English (III)</t>
  </si>
  <si>
    <r>
      <rPr>
        <sz val="10.5"/>
        <color rgb="FF000000"/>
        <rFont val="楷体"/>
        <charset val="134"/>
      </rPr>
      <t>综合英语（二）</t>
    </r>
  </si>
  <si>
    <t>Comprehensive English (II)</t>
  </si>
  <si>
    <r>
      <rPr>
        <sz val="10.5"/>
        <color rgb="FF000000"/>
        <rFont val="楷体"/>
        <charset val="134"/>
      </rPr>
      <t>综合英语（三）</t>
    </r>
  </si>
  <si>
    <t>Comprehensive English (III)</t>
  </si>
  <si>
    <r>
      <rPr>
        <sz val="10.5"/>
        <color rgb="FF000000"/>
        <rFont val="楷体"/>
        <charset val="134"/>
      </rPr>
      <t>综合英语（四）</t>
    </r>
  </si>
  <si>
    <t>Comprehensive English (IV)</t>
  </si>
  <si>
    <r>
      <rPr>
        <sz val="10.5"/>
        <color rgb="FF000000"/>
        <rFont val="楷体"/>
        <charset val="134"/>
      </rPr>
      <t>高级英语口语</t>
    </r>
  </si>
  <si>
    <t>Advanced Spoken English</t>
  </si>
  <si>
    <t>英语视听说（三）</t>
  </si>
  <si>
    <t>Listening (III)</t>
  </si>
  <si>
    <r>
      <rPr>
        <sz val="10.5"/>
        <color rgb="FF000000"/>
        <rFont val="楷体"/>
        <charset val="134"/>
      </rPr>
      <t>法语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一</t>
    </r>
    <r>
      <rPr>
        <sz val="10.5"/>
        <color rgb="FF000000"/>
        <rFont val="Times New Roman"/>
        <charset val="134"/>
      </rPr>
      <t>)</t>
    </r>
  </si>
  <si>
    <t>French (I)</t>
  </si>
  <si>
    <r>
      <rPr>
        <sz val="10.5"/>
        <color rgb="FF000000"/>
        <rFont val="楷体"/>
        <charset val="134"/>
      </rPr>
      <t>日语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一</t>
    </r>
    <r>
      <rPr>
        <sz val="10.5"/>
        <color rgb="FF000000"/>
        <rFont val="Times New Roman"/>
        <charset val="134"/>
      </rPr>
      <t>)</t>
    </r>
  </si>
  <si>
    <t>Japanese (I)</t>
  </si>
  <si>
    <r>
      <rPr>
        <sz val="10.5"/>
        <color rgb="FF000000"/>
        <rFont val="楷体"/>
        <charset val="134"/>
      </rPr>
      <t>法语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二</t>
    </r>
    <r>
      <rPr>
        <sz val="10.5"/>
        <color rgb="FF000000"/>
        <rFont val="Times New Roman"/>
        <charset val="134"/>
      </rPr>
      <t>)</t>
    </r>
  </si>
  <si>
    <t>French (II)</t>
  </si>
  <si>
    <r>
      <rPr>
        <sz val="10.5"/>
        <color rgb="FF000000"/>
        <rFont val="楷体"/>
        <charset val="134"/>
      </rPr>
      <t>日语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二</t>
    </r>
    <r>
      <rPr>
        <sz val="10.5"/>
        <color rgb="FF000000"/>
        <rFont val="Times New Roman"/>
        <charset val="134"/>
      </rPr>
      <t>)</t>
    </r>
  </si>
  <si>
    <t>Japanese (II)</t>
  </si>
  <si>
    <r>
      <rPr>
        <sz val="10.5"/>
        <color rgb="FF000000"/>
        <rFont val="楷体"/>
        <charset val="134"/>
      </rPr>
      <t>美国文学简介</t>
    </r>
  </si>
  <si>
    <t>Introduction to American Literature</t>
  </si>
  <si>
    <r>
      <rPr>
        <sz val="10.5"/>
        <color rgb="FF000000"/>
        <rFont val="楷体"/>
        <charset val="134"/>
      </rPr>
      <t>英语报刊选读</t>
    </r>
  </si>
  <si>
    <t>Selective Reading of English Journal</t>
  </si>
  <si>
    <r>
      <rPr>
        <sz val="10.5"/>
        <color rgb="FF000000"/>
        <rFont val="楷体"/>
        <charset val="134"/>
      </rPr>
      <t>英国散文的流变</t>
    </r>
  </si>
  <si>
    <t>English Prose</t>
  </si>
  <si>
    <r>
      <rPr>
        <sz val="10.5"/>
        <color rgb="FF000000"/>
        <rFont val="楷体"/>
        <charset val="134"/>
      </rPr>
      <t>英语公共演讲</t>
    </r>
  </si>
  <si>
    <t>English Public Speech</t>
  </si>
  <si>
    <r>
      <rPr>
        <sz val="10.5"/>
        <color rgb="FF000000"/>
        <rFont val="楷体"/>
        <charset val="134"/>
      </rPr>
      <t>普通话</t>
    </r>
  </si>
  <si>
    <t>Mandarin</t>
  </si>
  <si>
    <r>
      <rPr>
        <sz val="10.5"/>
        <color rgb="FF000000"/>
        <rFont val="楷体"/>
        <charset val="134"/>
      </rPr>
      <t>英语短篇小说赏析</t>
    </r>
  </si>
  <si>
    <t>Appreciation of Short English Novels</t>
  </si>
  <si>
    <r>
      <rPr>
        <sz val="10.5"/>
        <color rgb="FF000000"/>
        <rFont val="楷体"/>
        <charset val="134"/>
      </rPr>
      <t>英美诗歌</t>
    </r>
  </si>
  <si>
    <t>English and American Poetry</t>
  </si>
  <si>
    <r>
      <rPr>
        <sz val="10.5"/>
        <color rgb="FF000000"/>
        <rFont val="楷体"/>
        <charset val="134"/>
      </rPr>
      <t>企业传播</t>
    </r>
  </si>
  <si>
    <t>Corporate Communication</t>
  </si>
  <si>
    <r>
      <rPr>
        <sz val="10.5"/>
        <color rgb="FF000000"/>
        <rFont val="楷体"/>
        <charset val="134"/>
      </rPr>
      <t>会计基础英语</t>
    </r>
  </si>
  <si>
    <t>English for Accounting</t>
  </si>
  <si>
    <r>
      <rPr>
        <sz val="10.5"/>
        <color rgb="FF000000"/>
        <rFont val="楷体"/>
        <charset val="134"/>
      </rPr>
      <t>商务英语阅读</t>
    </r>
  </si>
  <si>
    <t>Business English Reading</t>
  </si>
  <si>
    <r>
      <rPr>
        <sz val="10.5"/>
        <color rgb="FF000000"/>
        <rFont val="楷体"/>
        <charset val="134"/>
      </rPr>
      <t>经济学基础</t>
    </r>
  </si>
  <si>
    <t>Economics</t>
  </si>
  <si>
    <r>
      <rPr>
        <sz val="10.5"/>
        <color rgb="FF000000"/>
        <rFont val="楷体"/>
        <charset val="134"/>
      </rPr>
      <t>商务方案策划（英语）</t>
    </r>
  </si>
  <si>
    <t>Commercial Proposal (English)</t>
  </si>
  <si>
    <r>
      <rPr>
        <sz val="10.5"/>
        <color rgb="FF000000"/>
        <rFont val="楷体"/>
        <charset val="134"/>
      </rPr>
      <t>经济学与投资学入门</t>
    </r>
  </si>
  <si>
    <t>Introduction to Economics and Investment</t>
  </si>
  <si>
    <r>
      <rPr>
        <sz val="10.5"/>
        <color rgb="FF000000"/>
        <rFont val="楷体"/>
        <charset val="134"/>
      </rPr>
      <t>商务翻译</t>
    </r>
  </si>
  <si>
    <t>Translation of Business Documents</t>
  </si>
  <si>
    <r>
      <rPr>
        <sz val="10.5"/>
        <color rgb="FF000000"/>
        <rFont val="楷体"/>
        <charset val="134"/>
      </rPr>
      <t>法律英语</t>
    </r>
  </si>
  <si>
    <t>Legal English</t>
  </si>
  <si>
    <r>
      <rPr>
        <sz val="10.5"/>
        <color rgb="FF000000"/>
        <rFont val="楷体"/>
        <charset val="134"/>
      </rPr>
      <t>金融英语</t>
    </r>
  </si>
  <si>
    <t>English for Finance</t>
  </si>
  <si>
    <r>
      <rPr>
        <sz val="10.5"/>
        <color rgb="FF000000"/>
        <rFont val="楷体"/>
        <charset val="134"/>
      </rPr>
      <t>中国翻译史</t>
    </r>
  </si>
  <si>
    <t>The History of Translation in China</t>
  </si>
  <si>
    <r>
      <rPr>
        <sz val="10.5"/>
        <color rgb="FF000000"/>
        <rFont val="楷体"/>
        <charset val="134"/>
      </rPr>
      <t>中国文化经典文本与翻译</t>
    </r>
  </si>
  <si>
    <t>Classic Chinese Literature and Translation</t>
  </si>
  <si>
    <r>
      <rPr>
        <sz val="10.5"/>
        <color rgb="FF000000"/>
        <rFont val="楷体"/>
        <charset val="134"/>
      </rPr>
      <t>国际商务导论（英语）</t>
    </r>
  </si>
  <si>
    <t>Introduction to Business English</t>
  </si>
  <si>
    <r>
      <rPr>
        <sz val="10.5"/>
        <color rgb="FF000000"/>
        <rFont val="楷体"/>
        <charset val="134"/>
      </rPr>
      <t>商务英语写作</t>
    </r>
  </si>
  <si>
    <t>Business English Wrting</t>
  </si>
  <si>
    <r>
      <rPr>
        <sz val="10.5"/>
        <color rgb="FF000000"/>
        <rFont val="楷体"/>
        <charset val="134"/>
      </rPr>
      <t>英语口译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一</t>
    </r>
    <r>
      <rPr>
        <sz val="10.5"/>
        <color rgb="FF000000"/>
        <rFont val="Times New Roman"/>
        <charset val="134"/>
      </rPr>
      <t>)</t>
    </r>
  </si>
  <si>
    <t>English Interpreting (I)</t>
  </si>
  <si>
    <r>
      <rPr>
        <sz val="10.5"/>
        <color rgb="FF000000"/>
        <rFont val="楷体"/>
        <charset val="134"/>
      </rPr>
      <t>英语口译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楷体"/>
        <charset val="134"/>
      </rPr>
      <t>二</t>
    </r>
    <r>
      <rPr>
        <sz val="10.5"/>
        <color rgb="FF000000"/>
        <rFont val="Times New Roman"/>
        <charset val="134"/>
      </rPr>
      <t>)</t>
    </r>
  </si>
  <si>
    <t>English Interpreting (II)</t>
  </si>
  <si>
    <t>专业任选课学分（学时）小计</t>
  </si>
  <si>
    <t>专业选修课学分（学时）小计</t>
  </si>
  <si>
    <t>成长必修课</t>
  </si>
  <si>
    <r>
      <rPr>
        <sz val="12"/>
        <color rgb="FF000000"/>
        <rFont val="楷体"/>
        <charset val="134"/>
      </rPr>
      <t>大学生
心理健
康教育</t>
    </r>
    <r>
      <rPr>
        <sz val="12"/>
        <color rgb="FF000000"/>
        <rFont val="Times New Roman"/>
        <charset val="134"/>
      </rPr>
      <t xml:space="preserve"> </t>
    </r>
  </si>
  <si>
    <t xml:space="preserve">Mental Health Education of College Students </t>
  </si>
  <si>
    <t>1.成长必修课中《大学生心理健康教育》《创业基础（理论）》两门课的调整情况，待有关开课单位确定、汇总后传给各教学单位。填写时须注意，该两门课程结合专业实际有调整的，须在该表格下方加备注详细说明调整事项。
2.可自行加行填写，请勿变动表格列宽。</t>
  </si>
  <si>
    <r>
      <rPr>
        <sz val="12"/>
        <color rgb="FF000000"/>
        <rFont val="楷体"/>
        <charset val="134"/>
      </rPr>
      <t>军事理
论</t>
    </r>
  </si>
  <si>
    <t xml:space="preserve">Military theory </t>
  </si>
  <si>
    <r>
      <rPr>
        <sz val="12"/>
        <color rgb="FF000000"/>
        <rFont val="楷体"/>
        <charset val="134"/>
      </rPr>
      <t>创业基础（理论）</t>
    </r>
    <r>
      <rPr>
        <sz val="12"/>
        <color rgb="FF000000"/>
        <rFont val="Times New Roman"/>
        <charset val="134"/>
      </rPr>
      <t xml:space="preserve"> </t>
    </r>
  </si>
  <si>
    <t>Foundation of Establishing a business (Theory)</t>
  </si>
  <si>
    <r>
      <rPr>
        <sz val="12"/>
        <color rgb="FF000000"/>
        <rFont val="楷体"/>
        <charset val="134"/>
      </rPr>
      <t>创业基础（实践）</t>
    </r>
    <r>
      <rPr>
        <sz val="12"/>
        <color rgb="FF000000"/>
        <rFont val="Times New Roman"/>
        <charset val="134"/>
      </rPr>
      <t xml:space="preserve"> </t>
    </r>
  </si>
  <si>
    <t>Foundation of  Establishing a business (Practice)</t>
  </si>
  <si>
    <t>成长必修课学分（学时）小计</t>
  </si>
  <si>
    <t>博雅课程</t>
  </si>
  <si>
    <t>博雅必修</t>
  </si>
  <si>
    <t>逻辑学</t>
  </si>
  <si>
    <t>Logistics</t>
  </si>
  <si>
    <r>
      <rPr>
        <sz val="10.5"/>
        <color theme="1"/>
        <rFont val="楷体"/>
        <charset val="134"/>
      </rPr>
      <t>中国</t>
    </r>
    <r>
      <rPr>
        <sz val="10.5"/>
        <rFont val="楷体"/>
        <charset val="134"/>
      </rPr>
      <t>传统文化导论</t>
    </r>
    <r>
      <rPr>
        <sz val="10.5"/>
        <color theme="1"/>
        <rFont val="楷体"/>
        <charset val="134"/>
      </rPr>
      <t xml:space="preserve">
（新闻学、汉语言文学专业：中国思想史专题研究）</t>
    </r>
  </si>
  <si>
    <t>An Introduction to Chinese Culture（The Society and Culture of English-speaking Countries---for students studying Journalism, Chinese Language and Literature）</t>
  </si>
  <si>
    <t>西方古代文化导论
（英语专业：英语社会与文化）</t>
  </si>
  <si>
    <t>An Introduction to Western Ancient Culture (The Society and Culture of Major English Speaking Countries
---for students studying English)</t>
  </si>
  <si>
    <t>合计</t>
  </si>
  <si>
    <t>博雅选修</t>
  </si>
  <si>
    <t>口才与演讲</t>
  </si>
  <si>
    <t>Eloquence and Speech</t>
  </si>
  <si>
    <t>批判性思维与方法论</t>
  </si>
  <si>
    <t>Critical thinking and methodology</t>
  </si>
  <si>
    <t>大学写作实训</t>
  </si>
  <si>
    <t xml:space="preserve"> Chinese Writing</t>
  </si>
  <si>
    <t>文献索引与信息利用</t>
  </si>
  <si>
    <t>Literature Index and Information Utilization</t>
  </si>
  <si>
    <t>科技史与方法论</t>
  </si>
  <si>
    <t>History of Science and technology and methodology</t>
  </si>
  <si>
    <t>古代诗词鉴赏与写作</t>
  </si>
  <si>
    <t>Ancient Poetry Appreciation and Writing</t>
  </si>
  <si>
    <t>行政伦理学</t>
  </si>
  <si>
    <t>Ethics in Public Administration</t>
  </si>
  <si>
    <t>跨文化沟通与交流</t>
  </si>
  <si>
    <t>Cross-Cultural Interchange</t>
  </si>
  <si>
    <t>行政管理学思想与流派</t>
  </si>
  <si>
    <t>Major Schools of Thoughts in Administration</t>
  </si>
  <si>
    <t>投资与财务管理导论</t>
  </si>
  <si>
    <t>Introduction to investment and financial management</t>
  </si>
  <si>
    <t>美育限定性选修课</t>
  </si>
  <si>
    <t>影视鉴赏</t>
  </si>
  <si>
    <t>Film Appreciation</t>
  </si>
  <si>
    <t>书法鉴赏</t>
  </si>
  <si>
    <t>calligraphy Appreciation</t>
  </si>
  <si>
    <t>深造类课程</t>
  </si>
  <si>
    <t>教育综合</t>
  </si>
  <si>
    <t xml:space="preserve">Comprehensive education </t>
  </si>
  <si>
    <t>专项能力提升（选修）</t>
  </si>
  <si>
    <t>汉语言文学专业课考前辅导</t>
  </si>
  <si>
    <t>Pre-examination guidance for Chinese language and literature majors</t>
  </si>
  <si>
    <t>语文课程与教学论</t>
  </si>
  <si>
    <t>Chinese Curriculum and Teaching Theory</t>
  </si>
  <si>
    <t>新闻学专业课考前辅导</t>
  </si>
  <si>
    <t>Pre-examination guidance for journalism majors</t>
  </si>
  <si>
    <t>人力资源专业课考前辅导</t>
  </si>
  <si>
    <t>Pre-examination guidance for Human resources management</t>
  </si>
  <si>
    <t>专业英语（一）</t>
  </si>
  <si>
    <t>English Tutorials（一）</t>
  </si>
  <si>
    <t>专业英语（二）</t>
  </si>
  <si>
    <t>English Tutorials（二）</t>
  </si>
  <si>
    <t>二外辅导</t>
  </si>
  <si>
    <t>Second Foreign Language Tutorials（French，Japanese）</t>
  </si>
  <si>
    <t>思想与政治</t>
  </si>
  <si>
    <t>Ideology and Politics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</si>
  <si>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</si>
  <si>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</si>
  <si>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</si>
  <si>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</si>
  <si>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</si>
  <si>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</si>
  <si>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>语文教师专业面试辅导</t>
  </si>
  <si>
    <t xml:space="preserve">Tutorials for Interview Test of Pre-service Chinese Teachers </t>
  </si>
  <si>
    <t>英语教师专业面试辅导</t>
  </si>
  <si>
    <t xml:space="preserve">Tutorials for Interview Test of Pre-service English Teachers </t>
  </si>
  <si>
    <t>学术前沿论坛</t>
  </si>
  <si>
    <t>必修</t>
  </si>
  <si>
    <t>Academic Frontier Forum</t>
  </si>
  <si>
    <t>学术前沿论坛学分（学时）小计</t>
  </si>
  <si>
    <t>专业小型研讨</t>
  </si>
  <si>
    <t>英语阅读（三）</t>
  </si>
  <si>
    <t>English Extensive Reading (III)</t>
  </si>
  <si>
    <r>
      <rPr>
        <sz val="10.5"/>
        <color rgb="FF000000"/>
        <rFont val="楷体"/>
        <charset val="134"/>
      </rPr>
      <t>高级英语视听说</t>
    </r>
  </si>
  <si>
    <t>Advanced Listening</t>
  </si>
  <si>
    <t>专业小型研讨学分（学时）小计</t>
  </si>
  <si>
    <r>
      <rPr>
        <sz val="11"/>
        <rFont val="宋体"/>
        <charset val="134"/>
      </rPr>
      <t xml:space="preserve">修读说明：博雅课程分博雅必修、博雅选修、美育限定性选修和专项能力提升
①博雅必修（6学分，每门课2学分）：逻辑学、中国传统文化导论（新闻学专业、汉语言文学专业：中国思想史专题探究）、西方古代文化导论（英语专业：英语社会与文化）。
②博雅选修（“博雅选修”与“专项能力提升”打通，学生可根据个人兴趣及发展方向自由选修，最低修读10学分）：
博雅选修课：
2学分课程（共5门）：大学写作实训、科技史与方法论、行政伦理学、行政管理学思想与流派，跨文化沟通与交流。
1学分课程（共5门）：口才与演讲、批判性思维与方法论、文献检索与信息利用、古代诗词鉴赏与写作，投资与财务管理导论。
</t>
    </r>
    <r>
      <rPr>
        <sz val="11"/>
        <rFont val="宋体"/>
        <charset val="134"/>
      </rPr>
      <t>③</t>
    </r>
    <r>
      <rPr>
        <sz val="11"/>
        <rFont val="宋体"/>
        <charset val="134"/>
      </rPr>
      <t>美育限定性选修课（2学分）：影视鉴赏/书法鉴赏。
④专项能力提升：
A．深造类课程：专业英语（一）2学分、专业英语（二）2学分、二外辅导（英语专业特设）4学分，思想与政治2学分，教育综合2学分，汉语言文学专业课考前辅导1学分，语文课程与教学论2学分，新闻学专业课考前辅导1学分，人力资源专业课考前辅导1学分，共17学分；
B．行政管理类课程：行政职业能力测验2学分，申论2学分，共4学分；
C．教育教学类课程：教育综合2学分（与深造类课程中教育综合课程同班开课），语文课程与教学论2学分（与深造类课程语文课程与教学论课程同班开课），语文教师面试辅导1学分，英语教师面试辅导1学分，共6学分；
专项能力提升（选修）修读说明：选修A、B、C类课程不足12学分，可在博雅选修课中修满学分。</t>
    </r>
  </si>
  <si>
    <t>修读说明：学术前沿论坛（2学分），必修性质，以专家专题讲座形式开展。学生可以通过累积参与论坛的方式获得学分。</t>
  </si>
  <si>
    <t>修读说明：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</t>
  </si>
  <si>
    <t>修读说明：公共必修课中人文社科模块至少修有1门“四史”课程（党史、新中国史、改革开放史和社会主义发展史）。</t>
  </si>
  <si>
    <t>附表一分表二</t>
  </si>
  <si>
    <t>一、培养目标
   学生成长教育紧扣立德树人根本任务，适应“三全育人”工作理念和学校应用型大学建设需要，围绕“学科专业知识传授、核心价值观传承、能力素质养成”相融合的立体化人才培养方案，根据生源特点及不同年级学生成长需求，建立逐级递进的课程体系，提升学生成长自我推动力，推动学生逐步完成适应和转型，养成良好的学习生活习惯，掌握科学的学习方法，确立学业、人生目标，培养成为具备独立健康人格和公民素质，具有一定专业和学科兴趣、逻辑思辨能力、人际沟通与团队协作能力，能够涵养大学精神，厚植家国情怀，主动践行社会主义核心价值观的应用型大学生和社会中坚人才。</t>
  </si>
  <si>
    <t>学生成长教育课程计划进程表</t>
  </si>
  <si>
    <t>课程模块</t>
  </si>
  <si>
    <t>课程名称</t>
  </si>
  <si>
    <t>课程性质</t>
  </si>
  <si>
    <t>各学年学分</t>
  </si>
  <si>
    <t>一</t>
  </si>
  <si>
    <t>二</t>
  </si>
  <si>
    <t>三</t>
  </si>
  <si>
    <t>四</t>
  </si>
  <si>
    <t>转型教育</t>
  </si>
  <si>
    <t>成长研讨</t>
  </si>
  <si>
    <t>/</t>
  </si>
  <si>
    <t>健康体魄养成</t>
  </si>
  <si>
    <t>选修</t>
  </si>
  <si>
    <t>集体生活与法治意识</t>
  </si>
  <si>
    <t>专注与自制</t>
  </si>
  <si>
    <t>小计</t>
  </si>
  <si>
    <r>
      <rPr>
        <sz val="12"/>
        <color rgb="FF000000"/>
        <rFont val="楷体"/>
        <charset val="134"/>
      </rPr>
      <t>养成教育-思想成长</t>
    </r>
    <r>
      <rPr>
        <sz val="12"/>
        <color rgb="FF000000"/>
        <rFont val="楷体"/>
        <charset val="134"/>
      </rPr>
      <t xml:space="preserve">
</t>
    </r>
  </si>
  <si>
    <t>情怀修养</t>
  </si>
  <si>
    <t>价值与责任</t>
  </si>
  <si>
    <r>
      <rPr>
        <sz val="12"/>
        <color rgb="FF000000"/>
        <rFont val="楷体"/>
        <charset val="134"/>
      </rPr>
      <t>养成教育-能力锻造</t>
    </r>
    <r>
      <rPr>
        <sz val="12"/>
        <color rgb="FF000000"/>
        <rFont val="楷体"/>
        <charset val="134"/>
      </rPr>
      <t xml:space="preserve">
</t>
    </r>
  </si>
  <si>
    <t>思辨创新</t>
  </si>
  <si>
    <t>沟通协作</t>
  </si>
  <si>
    <r>
      <rPr>
        <sz val="12"/>
        <color rgb="FF000000"/>
        <rFont val="楷体"/>
        <charset val="134"/>
      </rPr>
      <t>养成教育-学养训育</t>
    </r>
    <r>
      <rPr>
        <sz val="12"/>
        <color rgb="FF000000"/>
        <rFont val="楷体"/>
        <charset val="134"/>
      </rPr>
      <t xml:space="preserve">
</t>
    </r>
  </si>
  <si>
    <t>阅读素养提升</t>
  </si>
  <si>
    <t>劳动与审美</t>
  </si>
  <si>
    <t>素质达成</t>
  </si>
  <si>
    <t>实习实践</t>
  </si>
  <si>
    <t>总计</t>
  </si>
  <si>
    <t>6（一年级4.5+二三年级1.5）</t>
  </si>
  <si>
    <r>
      <rPr>
        <sz val="12"/>
        <color rgb="FF000000"/>
        <rFont val="楷体"/>
        <charset val="134"/>
      </rPr>
      <t>备注：学生毕业条件：6（必修）+2（选修）=8；优秀毕业生条件：6（必修）+4（选修）=10</t>
    </r>
    <r>
      <rPr>
        <sz val="12"/>
        <color rgb="FF000000"/>
        <rFont val="楷体"/>
        <charset val="134"/>
      </rPr>
      <t xml:space="preserve">
</t>
    </r>
  </si>
  <si>
    <t>附表二</t>
  </si>
  <si>
    <t>各学期学分分配表</t>
  </si>
  <si>
    <t>课程类别</t>
  </si>
  <si>
    <t>总学分</t>
  </si>
  <si>
    <t>学分与学期分配</t>
  </si>
  <si>
    <t>五</t>
  </si>
  <si>
    <t>六</t>
  </si>
  <si>
    <t>七</t>
  </si>
  <si>
    <t>八</t>
  </si>
  <si>
    <t>公共教育课</t>
  </si>
  <si>
    <t>必修课</t>
  </si>
  <si>
    <t>专业教育课</t>
  </si>
  <si>
    <t>选修课</t>
  </si>
  <si>
    <t>成长教育课</t>
  </si>
  <si>
    <t>特别说明</t>
  </si>
  <si>
    <t>英语专业实习学期为第七学期，除实习学期和第八学期外，每学期修读的各类课程总学分上限为30学分。</t>
  </si>
  <si>
    <t>附表三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</si>
  <si>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</si>
  <si>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</si>
  <si>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</si>
  <si>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</si>
  <si>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</si>
  <si>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附表四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</si>
  <si>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</si>
  <si>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</si>
  <si>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</si>
  <si>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</si>
  <si>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</si>
  <si>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</si>
  <si>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</si>
  <si>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 xml:space="preserve">毛泽东思想和中国特色社会主义理论体系概论（实践） </t>
  </si>
  <si>
    <t xml:space="preserve">认识国家，接
触社会，提升
综合素质，促
进自我成长 </t>
  </si>
  <si>
    <t xml:space="preserve">创业基础（实践） </t>
  </si>
  <si>
    <t xml:space="preserve">专业知识综
合应用训练 </t>
  </si>
  <si>
    <t>毕业论文</t>
  </si>
  <si>
    <t>毕业实习</t>
  </si>
  <si>
    <t>附表五</t>
  </si>
  <si>
    <t>辅修课程、辅修专业、辅修专业学位课程计划进程表</t>
  </si>
  <si>
    <t xml:space="preserve">分表一     </t>
  </si>
  <si>
    <t>英语专业辅修课程人才培养方案</t>
  </si>
  <si>
    <t>辅修课程必修</t>
  </si>
  <si>
    <r>
      <rPr>
        <sz val="10.5"/>
        <color theme="1"/>
        <rFont val="楷体"/>
        <charset val="134"/>
      </rPr>
      <t>综合英语（三）</t>
    </r>
  </si>
  <si>
    <r>
      <rPr>
        <sz val="10.5"/>
        <color theme="1"/>
        <rFont val="楷体"/>
        <charset val="134"/>
      </rPr>
      <t>综合英语（四）</t>
    </r>
  </si>
  <si>
    <r>
      <rPr>
        <sz val="10.5"/>
        <color theme="1"/>
        <rFont val="楷体"/>
        <charset val="134"/>
      </rPr>
      <t>英语写作</t>
    </r>
  </si>
  <si>
    <r>
      <rPr>
        <sz val="10.5"/>
        <color theme="1"/>
        <rFont val="楷体"/>
        <charset val="134"/>
      </rPr>
      <t>英语语法</t>
    </r>
  </si>
  <si>
    <r>
      <rPr>
        <sz val="10.5"/>
        <color theme="1"/>
        <rFont val="楷体"/>
        <charset val="134"/>
      </rPr>
      <t>英语语音</t>
    </r>
  </si>
  <si>
    <r>
      <rPr>
        <sz val="10.5"/>
        <color theme="1"/>
        <rFont val="楷体"/>
        <charset val="134"/>
      </rPr>
      <t>合计</t>
    </r>
  </si>
  <si>
    <t>辅修课程选修</t>
  </si>
  <si>
    <r>
      <rPr>
        <sz val="10.5"/>
        <color theme="1"/>
        <rFont val="楷体"/>
        <charset val="134"/>
      </rPr>
      <t>综合英语（一）</t>
    </r>
  </si>
  <si>
    <r>
      <rPr>
        <sz val="10.5"/>
        <color theme="1"/>
        <rFont val="楷体"/>
        <charset val="134"/>
      </rPr>
      <t>综合英语（二）</t>
    </r>
  </si>
  <si>
    <r>
      <rPr>
        <sz val="10.5"/>
        <color theme="1"/>
        <rFont val="楷体"/>
        <charset val="134"/>
      </rPr>
      <t>英语应用写作</t>
    </r>
  </si>
  <si>
    <t>Advanced English Reading(I)</t>
  </si>
  <si>
    <t>Advanced English Reading(II)</t>
  </si>
  <si>
    <r>
      <rPr>
        <sz val="10.5"/>
        <color theme="1"/>
        <rFont val="楷体"/>
        <charset val="134"/>
      </rPr>
      <t>高级英语口语</t>
    </r>
  </si>
  <si>
    <r>
      <rPr>
        <sz val="10.5"/>
        <color theme="1"/>
        <rFont val="楷体"/>
        <charset val="134"/>
      </rPr>
      <t>英语社会与文化</t>
    </r>
  </si>
  <si>
    <t>The Society and Culture of English-speaking Countries</t>
  </si>
  <si>
    <r>
      <rPr>
        <sz val="10.5"/>
        <color theme="1"/>
        <rFont val="楷体"/>
        <charset val="134"/>
      </rPr>
      <t>高级英语视听说</t>
    </r>
  </si>
  <si>
    <t>English Extensive Reading(I)</t>
  </si>
  <si>
    <t>English Extensive Reading(II)</t>
  </si>
  <si>
    <t>English Extensive Reading(III)</t>
  </si>
  <si>
    <r>
      <rPr>
        <sz val="10.5"/>
        <color theme="1"/>
        <rFont val="楷体"/>
        <charset val="134"/>
      </rPr>
      <t>美国文学简介</t>
    </r>
  </si>
  <si>
    <r>
      <rPr>
        <sz val="10.5"/>
        <color theme="1"/>
        <rFont val="楷体"/>
        <charset val="134"/>
      </rPr>
      <t>英语报刊选读</t>
    </r>
  </si>
  <si>
    <r>
      <rPr>
        <sz val="10.5"/>
        <color theme="1"/>
        <rFont val="楷体"/>
        <charset val="134"/>
      </rPr>
      <t>英国散文的流变</t>
    </r>
  </si>
  <si>
    <r>
      <rPr>
        <sz val="10.5"/>
        <color theme="1"/>
        <rFont val="楷体"/>
        <charset val="134"/>
      </rPr>
      <t>英语公共演讲</t>
    </r>
  </si>
  <si>
    <r>
      <rPr>
        <sz val="10.5"/>
        <color theme="1"/>
        <rFont val="楷体"/>
        <charset val="134"/>
      </rPr>
      <t>中国文化经典文本与翻译</t>
    </r>
  </si>
  <si>
    <r>
      <rPr>
        <sz val="10.5"/>
        <color theme="1"/>
        <rFont val="楷体"/>
        <charset val="134"/>
      </rPr>
      <t>翻译理论与实践（英译汉）</t>
    </r>
  </si>
  <si>
    <t>Translation Theories and Practice(English to Chinese)</t>
  </si>
  <si>
    <r>
      <rPr>
        <sz val="10.5"/>
        <color theme="1"/>
        <rFont val="楷体"/>
        <charset val="134"/>
      </rPr>
      <t>翻译理论与实践（汉译英）</t>
    </r>
  </si>
  <si>
    <t>Translation Theories and Practice(Chinese to English)</t>
  </si>
  <si>
    <r>
      <rPr>
        <sz val="10.5"/>
        <color theme="1"/>
        <rFont val="楷体"/>
        <charset val="134"/>
      </rPr>
      <t>英语口译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楷体"/>
        <charset val="134"/>
      </rPr>
      <t>一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</si>
  <si>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English Interpreting</t>
    </r>
    <r>
      <rPr>
        <sz val="10.5"/>
        <color theme="1"/>
        <rFont val="楷体"/>
        <charset val="134"/>
      </rPr>
      <t>（</t>
    </r>
    <r>
      <rPr>
        <sz val="10.5"/>
        <color theme="1"/>
        <rFont val="Times New Roman"/>
        <charset val="134"/>
      </rPr>
      <t>I</t>
    </r>
    <r>
      <rPr>
        <sz val="10.5"/>
        <color theme="1"/>
        <rFont val="楷体"/>
        <charset val="134"/>
      </rPr>
      <t>）</t>
    </r>
  </si>
  <si>
    <r>
      <rPr>
        <sz val="10.5"/>
        <color theme="1"/>
        <rFont val="楷体"/>
        <charset val="134"/>
      </rPr>
      <t>英语口译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楷体"/>
        <charset val="134"/>
      </rPr>
      <t>二</t>
    </r>
    <r>
      <rPr>
        <sz val="10.5"/>
        <color theme="1"/>
        <rFont val="Times New Roman"/>
        <charset val="134"/>
      </rPr>
      <t>)</t>
    </r>
  </si>
  <si>
    <t>English Interpreting(II)</t>
  </si>
  <si>
    <t xml:space="preserve">备注：
英语专业辅修课程教学计划规定的30学分，其中必修课22学分，选修课8学分。
</t>
  </si>
  <si>
    <t xml:space="preserve">分表二    </t>
  </si>
  <si>
    <t>英语专业辅修专业人才培养方案</t>
  </si>
  <si>
    <t>辅修专业必修</t>
  </si>
  <si>
    <t>辅修专业选修</t>
  </si>
  <si>
    <t>第二外语（一）</t>
  </si>
  <si>
    <t>Second Foreign language(I)</t>
  </si>
  <si>
    <t>第二外语（二）</t>
  </si>
  <si>
    <t>Second Foreign language(II)</t>
  </si>
  <si>
    <t>第二外语（三）</t>
  </si>
  <si>
    <t>Second Foreign language(III)</t>
  </si>
  <si>
    <t xml:space="preserve">备注：
英语专业辅修专业教学计划规定的50学分，其中必修课26学分，选修课24学分。
</t>
  </si>
  <si>
    <t xml:space="preserve">分表三  </t>
  </si>
  <si>
    <t>英语专业辅修专业学位人才培养方案</t>
  </si>
  <si>
    <t>辅修专业学位必修</t>
  </si>
  <si>
    <t>辅修专业学位选修</t>
  </si>
  <si>
    <t>美国文学简介</t>
  </si>
  <si>
    <t>中国文化经典文本与翻译</t>
  </si>
  <si>
    <t xml:space="preserve">备注：
英语专业辅修专业学位教学计划规定的60学分，其中必修课26学分，选修课34学分。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</si>
</sst>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rgb="FF000000"/>
      <name val="楷体"/>
      <charset val="134"/>
    </font>
    <font>
      <sz val="10.5"/>
      <color rgb="FF000000"/>
      <name val="楷体"/>
      <charset val="134"/>
    </font>
    <font>
      <sz val="10.5"/>
      <color theme="1"/>
      <name val="Times New Roman"/>
      <charset val="134"/>
    </font>
    <font>
      <sz val="10.5"/>
      <color theme="1"/>
      <name val="楷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2"/>
      <color rgb="FF000000"/>
      <name val="楷体"/>
      <charset val="134"/>
    </font>
    <font>
      <sz val="11"/>
      <color theme="1"/>
      <name val="楷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DengXian"/>
      <charset val="134"/>
    </font>
    <font>
      <b/>
      <sz val="12"/>
      <color rgb="FF000000"/>
      <name val="楷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000000"/>
      <name val="Times New Roman"/>
      <charset val="134"/>
    </font>
    <font>
      <sz val="11"/>
      <name val="楷体"/>
      <charset val="134"/>
    </font>
    <font>
      <sz val="10.5"/>
      <name val="Times New Roman"/>
      <charset val="134"/>
    </font>
    <font>
      <b/>
      <sz val="11"/>
      <color theme="1"/>
      <name val="楷体"/>
      <charset val="134"/>
    </font>
    <font>
      <sz val="12"/>
      <color rgb="FF000000"/>
      <name val="Times New Roman"/>
      <charset val="134"/>
    </font>
    <font>
      <sz val="10"/>
      <color theme="1"/>
      <name val="楷体"/>
      <charset val="134"/>
    </font>
    <font>
      <sz val="10.5"/>
      <color rgb="FFFF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9" fillId="16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1" fillId="15" borderId="28" applyNumberFormat="0" applyAlignment="0" applyProtection="0">
      <alignment vertical="center"/>
    </xf>
    <xf numFmtId="0" fontId="38" fillId="15" borderId="27" applyNumberFormat="0" applyAlignment="0" applyProtection="0">
      <alignment vertical="center"/>
    </xf>
    <xf numFmtId="0" fontId="43" fillId="21" borderId="2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Fill="1">
      <alignment vertical="center"/>
    </xf>
    <xf numFmtId="0" fontId="0" fillId="0" borderId="0" xfId="49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1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4" xfId="49" applyFont="1" applyFill="1" applyBorder="1" applyAlignment="1">
      <alignment horizontal="center" vertical="center" wrapText="1"/>
    </xf>
    <xf numFmtId="0" fontId="5" fillId="0" borderId="13" xfId="49" applyFont="1" applyFill="1" applyBorder="1" applyAlignment="1">
      <alignment horizontal="center" vertical="center" wrapText="1"/>
    </xf>
    <xf numFmtId="0" fontId="5" fillId="2" borderId="10" xfId="49" applyFont="1" applyFill="1" applyBorder="1" applyAlignment="1">
      <alignment horizontal="center" vertical="center" wrapText="1"/>
    </xf>
    <xf numFmtId="0" fontId="13" fillId="2" borderId="1" xfId="49" applyFont="1" applyFill="1" applyBorder="1" applyAlignment="1">
      <alignment horizontal="center" vertical="center" wrapText="1"/>
    </xf>
    <xf numFmtId="10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3" xfId="49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Protection="1">
      <alignment vertical="center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" xfId="49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49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vertical="center" wrapText="1"/>
    </xf>
    <xf numFmtId="0" fontId="23" fillId="0" borderId="8" xfId="49" applyFont="1" applyFill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8" fillId="5" borderId="0" xfId="0" applyFont="1" applyFill="1">
      <alignment vertical="center"/>
    </xf>
    <xf numFmtId="0" fontId="13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7" fillId="0" borderId="1" xfId="0" applyFont="1" applyBorder="1">
      <alignment vertical="center"/>
    </xf>
    <xf numFmtId="0" fontId="15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1"/>
  <sheetViews>
    <sheetView tabSelected="1" workbookViewId="0">
      <pane xSplit="1" ySplit="5" topLeftCell="B104" activePane="bottomRight" state="frozen"/>
      <selection/>
      <selection pane="topRight"/>
      <selection pane="bottomLeft"/>
      <selection pane="bottomRight" activeCell="O110" sqref="O110"/>
    </sheetView>
  </sheetViews>
  <sheetFormatPr defaultColWidth="9" defaultRowHeight="13.5"/>
  <cols>
    <col min="1" max="1" width="8.125" style="96" customWidth="1"/>
    <col min="2" max="3" width="7.75" style="96" customWidth="1"/>
    <col min="4" max="4" width="14" style="96" customWidth="1"/>
    <col min="5" max="5" width="13.125" style="96" customWidth="1"/>
    <col min="6" max="17" width="5" style="96" customWidth="1"/>
    <col min="18" max="18" width="26.375" style="96" hidden="1" customWidth="1"/>
    <col min="19" max="16384" width="9" style="96"/>
  </cols>
  <sheetData>
    <row r="1" ht="14.25" spans="1:3">
      <c r="A1" s="97" t="s">
        <v>0</v>
      </c>
      <c r="B1" s="97" t="s">
        <v>1</v>
      </c>
      <c r="C1" s="97"/>
    </row>
    <row r="2" ht="20.25" spans="1:17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>
      <c r="A3" s="99" t="s">
        <v>3</v>
      </c>
      <c r="B3" s="99"/>
      <c r="C3" s="99" t="s">
        <v>4</v>
      </c>
      <c r="D3" s="99" t="s">
        <v>5</v>
      </c>
      <c r="E3" s="99" t="s">
        <v>6</v>
      </c>
      <c r="F3" s="99" t="s">
        <v>7</v>
      </c>
      <c r="G3" s="99"/>
      <c r="H3" s="99"/>
      <c r="I3" s="99"/>
      <c r="J3" s="99" t="s">
        <v>8</v>
      </c>
      <c r="K3" s="99"/>
      <c r="L3" s="99"/>
      <c r="M3" s="99"/>
      <c r="N3" s="99"/>
      <c r="O3" s="99"/>
      <c r="P3" s="99"/>
      <c r="Q3" s="99"/>
      <c r="R3" s="116" t="s">
        <v>9</v>
      </c>
    </row>
    <row r="4" spans="1:18">
      <c r="A4" s="99"/>
      <c r="B4" s="99"/>
      <c r="C4" s="99"/>
      <c r="D4" s="99"/>
      <c r="E4" s="99"/>
      <c r="F4" s="99" t="s">
        <v>10</v>
      </c>
      <c r="G4" s="99" t="s">
        <v>11</v>
      </c>
      <c r="H4" s="99" t="s">
        <v>12</v>
      </c>
      <c r="I4" s="99" t="s">
        <v>13</v>
      </c>
      <c r="J4" s="99" t="s">
        <v>14</v>
      </c>
      <c r="K4" s="99"/>
      <c r="L4" s="99" t="s">
        <v>15</v>
      </c>
      <c r="M4" s="99"/>
      <c r="N4" s="99" t="s">
        <v>16</v>
      </c>
      <c r="O4" s="99"/>
      <c r="P4" s="99" t="s">
        <v>17</v>
      </c>
      <c r="Q4" s="99"/>
      <c r="R4" s="116"/>
    </row>
    <row r="5" spans="1:18">
      <c r="A5" s="99"/>
      <c r="B5" s="99"/>
      <c r="C5" s="99"/>
      <c r="D5" s="99"/>
      <c r="E5" s="99"/>
      <c r="F5" s="99"/>
      <c r="G5" s="99"/>
      <c r="H5" s="99"/>
      <c r="I5" s="99"/>
      <c r="J5" s="99">
        <v>1</v>
      </c>
      <c r="K5" s="99">
        <v>2</v>
      </c>
      <c r="L5" s="99">
        <v>3</v>
      </c>
      <c r="M5" s="99">
        <v>4</v>
      </c>
      <c r="N5" s="99">
        <v>5</v>
      </c>
      <c r="O5" s="99">
        <v>6</v>
      </c>
      <c r="P5" s="99">
        <v>7</v>
      </c>
      <c r="Q5" s="99">
        <v>8</v>
      </c>
      <c r="R5" s="116"/>
    </row>
    <row r="6" ht="27" spans="1:18">
      <c r="A6" s="100" t="s">
        <v>18</v>
      </c>
      <c r="B6" s="100"/>
      <c r="C6" s="101">
        <v>21</v>
      </c>
      <c r="D6" s="13" t="s">
        <v>19</v>
      </c>
      <c r="E6" s="102" t="s">
        <v>20</v>
      </c>
      <c r="F6" s="55">
        <v>1</v>
      </c>
      <c r="G6" s="55">
        <v>36</v>
      </c>
      <c r="H6" s="55">
        <v>4</v>
      </c>
      <c r="I6" s="55">
        <v>32</v>
      </c>
      <c r="J6" s="13">
        <v>2</v>
      </c>
      <c r="K6" s="13"/>
      <c r="L6" s="13"/>
      <c r="M6" s="13"/>
      <c r="N6" s="13"/>
      <c r="O6" s="13"/>
      <c r="P6" s="13"/>
      <c r="Q6" s="13"/>
      <c r="R6" s="117"/>
    </row>
    <row r="7" ht="27" spans="1:18">
      <c r="A7" s="100"/>
      <c r="B7" s="100"/>
      <c r="C7" s="101"/>
      <c r="D7" s="13" t="s">
        <v>21</v>
      </c>
      <c r="E7" s="102" t="s">
        <v>22</v>
      </c>
      <c r="F7" s="55">
        <v>1</v>
      </c>
      <c r="G7" s="55">
        <v>36</v>
      </c>
      <c r="H7" s="55">
        <v>4</v>
      </c>
      <c r="I7" s="55">
        <v>32</v>
      </c>
      <c r="J7" s="13"/>
      <c r="K7" s="13">
        <v>2</v>
      </c>
      <c r="L7" s="13"/>
      <c r="M7" s="13"/>
      <c r="N7" s="13"/>
      <c r="O7" s="13"/>
      <c r="P7" s="13"/>
      <c r="Q7" s="13"/>
      <c r="R7" s="117"/>
    </row>
    <row r="8" ht="27" spans="1:18">
      <c r="A8" s="100"/>
      <c r="B8" s="100"/>
      <c r="C8" s="101"/>
      <c r="D8" s="13" t="s">
        <v>23</v>
      </c>
      <c r="E8" s="102" t="s">
        <v>24</v>
      </c>
      <c r="F8" s="55">
        <v>1</v>
      </c>
      <c r="G8" s="55">
        <v>36</v>
      </c>
      <c r="H8" s="55">
        <v>4</v>
      </c>
      <c r="I8" s="55">
        <v>32</v>
      </c>
      <c r="J8" s="13"/>
      <c r="K8" s="13"/>
      <c r="L8" s="13">
        <v>2</v>
      </c>
      <c r="M8" s="13"/>
      <c r="N8" s="13"/>
      <c r="O8" s="13"/>
      <c r="P8" s="13"/>
      <c r="Q8" s="13"/>
      <c r="R8" s="117"/>
    </row>
    <row r="9" ht="27" spans="1:18">
      <c r="A9" s="100"/>
      <c r="B9" s="100"/>
      <c r="C9" s="101"/>
      <c r="D9" s="13" t="s">
        <v>25</v>
      </c>
      <c r="E9" s="102" t="s">
        <v>26</v>
      </c>
      <c r="F9" s="55">
        <v>1</v>
      </c>
      <c r="G9" s="55">
        <v>36</v>
      </c>
      <c r="H9" s="55">
        <v>4</v>
      </c>
      <c r="I9" s="55">
        <v>32</v>
      </c>
      <c r="J9" s="13"/>
      <c r="K9" s="13"/>
      <c r="L9" s="13"/>
      <c r="M9" s="13">
        <v>2</v>
      </c>
      <c r="N9" s="13"/>
      <c r="O9" s="13"/>
      <c r="P9" s="13"/>
      <c r="Q9" s="13"/>
      <c r="R9" s="117"/>
    </row>
    <row r="10" ht="40.5" spans="1:18">
      <c r="A10" s="100"/>
      <c r="B10" s="100"/>
      <c r="C10" s="101"/>
      <c r="D10" s="13" t="s">
        <v>27</v>
      </c>
      <c r="E10" s="102" t="s">
        <v>28</v>
      </c>
      <c r="F10" s="13">
        <v>3</v>
      </c>
      <c r="G10" s="13">
        <v>54</v>
      </c>
      <c r="H10" s="13">
        <v>54</v>
      </c>
      <c r="I10" s="13">
        <v>0</v>
      </c>
      <c r="J10" s="13">
        <v>3</v>
      </c>
      <c r="K10" s="13"/>
      <c r="L10" s="13"/>
      <c r="M10" s="13"/>
      <c r="N10" s="13"/>
      <c r="O10" s="13"/>
      <c r="P10" s="13"/>
      <c r="Q10" s="13"/>
      <c r="R10" s="117"/>
    </row>
    <row r="11" ht="40.5" spans="1:18">
      <c r="A11" s="100"/>
      <c r="B11" s="100"/>
      <c r="C11" s="101"/>
      <c r="D11" s="13" t="s">
        <v>29</v>
      </c>
      <c r="E11" s="102" t="s">
        <v>30</v>
      </c>
      <c r="F11" s="13">
        <v>3</v>
      </c>
      <c r="G11" s="13">
        <v>54</v>
      </c>
      <c r="H11" s="13">
        <v>54</v>
      </c>
      <c r="I11" s="13">
        <v>0</v>
      </c>
      <c r="J11" s="13"/>
      <c r="K11" s="13">
        <v>3</v>
      </c>
      <c r="L11" s="13"/>
      <c r="M11" s="13"/>
      <c r="N11" s="13"/>
      <c r="O11" s="13"/>
      <c r="P11" s="13"/>
      <c r="Q11" s="13"/>
      <c r="R11" s="117"/>
    </row>
    <row r="12" ht="27" spans="1:18">
      <c r="A12" s="100"/>
      <c r="B12" s="100"/>
      <c r="C12" s="101"/>
      <c r="D12" s="13" t="s">
        <v>31</v>
      </c>
      <c r="E12" s="102" t="s">
        <v>32</v>
      </c>
      <c r="F12" s="13">
        <v>3</v>
      </c>
      <c r="G12" s="13">
        <v>54</v>
      </c>
      <c r="H12" s="13">
        <v>54</v>
      </c>
      <c r="I12" s="13">
        <v>0</v>
      </c>
      <c r="J12" s="13"/>
      <c r="K12" s="13"/>
      <c r="L12" s="13"/>
      <c r="M12" s="13">
        <v>3</v>
      </c>
      <c r="N12" s="13"/>
      <c r="O12" s="13"/>
      <c r="P12" s="13"/>
      <c r="Q12" s="13"/>
      <c r="R12" s="117"/>
    </row>
    <row r="13" ht="108" spans="1:18">
      <c r="A13" s="100"/>
      <c r="B13" s="100"/>
      <c r="C13" s="101"/>
      <c r="D13" s="13" t="s">
        <v>33</v>
      </c>
      <c r="E13" s="102" t="s">
        <v>34</v>
      </c>
      <c r="F13" s="13">
        <v>3</v>
      </c>
      <c r="G13" s="13">
        <v>54</v>
      </c>
      <c r="H13" s="13">
        <v>54</v>
      </c>
      <c r="I13" s="13">
        <v>0</v>
      </c>
      <c r="J13" s="13"/>
      <c r="K13" s="13"/>
      <c r="L13" s="13">
        <v>3</v>
      </c>
      <c r="M13" s="13"/>
      <c r="N13" s="13"/>
      <c r="O13" s="13"/>
      <c r="P13" s="13"/>
      <c r="Q13" s="13"/>
      <c r="R13" s="117"/>
    </row>
    <row r="14" ht="108" spans="1:18">
      <c r="A14" s="100"/>
      <c r="B14" s="100"/>
      <c r="C14" s="101"/>
      <c r="D14" s="13" t="s">
        <v>35</v>
      </c>
      <c r="E14" s="102" t="s">
        <v>34</v>
      </c>
      <c r="F14" s="13">
        <v>2</v>
      </c>
      <c r="G14" s="55">
        <v>40</v>
      </c>
      <c r="H14" s="55">
        <v>0</v>
      </c>
      <c r="I14" s="55">
        <v>40</v>
      </c>
      <c r="J14" s="55"/>
      <c r="K14" s="13"/>
      <c r="L14" s="55">
        <v>3</v>
      </c>
      <c r="M14" s="13"/>
      <c r="N14" s="13"/>
      <c r="O14" s="13"/>
      <c r="P14" s="13"/>
      <c r="Q14" s="13"/>
      <c r="R14" s="117"/>
    </row>
    <row r="15" ht="27" spans="1:18">
      <c r="A15" s="100"/>
      <c r="B15" s="100"/>
      <c r="C15" s="101"/>
      <c r="D15" s="13" t="s">
        <v>36</v>
      </c>
      <c r="E15" s="102" t="s">
        <v>37</v>
      </c>
      <c r="F15" s="13">
        <v>2</v>
      </c>
      <c r="G15" s="13">
        <v>36</v>
      </c>
      <c r="H15" s="13">
        <v>36</v>
      </c>
      <c r="I15" s="13">
        <v>0</v>
      </c>
      <c r="J15" s="13"/>
      <c r="K15" s="13"/>
      <c r="L15" s="13"/>
      <c r="M15" s="13"/>
      <c r="N15" s="55">
        <v>2</v>
      </c>
      <c r="O15" s="13"/>
      <c r="P15" s="13"/>
      <c r="Q15" s="13"/>
      <c r="R15" s="117"/>
    </row>
    <row r="16" ht="40.5" spans="1:18">
      <c r="A16" s="100"/>
      <c r="B16" s="100"/>
      <c r="C16" s="101"/>
      <c r="D16" s="12" t="s">
        <v>38</v>
      </c>
      <c r="E16" s="9" t="s">
        <v>39</v>
      </c>
      <c r="F16" s="9">
        <v>1</v>
      </c>
      <c r="G16" s="9">
        <v>18</v>
      </c>
      <c r="H16" s="9">
        <v>18</v>
      </c>
      <c r="I16" s="9">
        <v>0</v>
      </c>
      <c r="J16" s="9"/>
      <c r="K16" s="9">
        <v>2</v>
      </c>
      <c r="L16" s="13"/>
      <c r="M16" s="13"/>
      <c r="N16" s="13"/>
      <c r="O16" s="13"/>
      <c r="P16" s="13"/>
      <c r="Q16" s="13"/>
      <c r="R16" s="117"/>
    </row>
    <row r="17" spans="1:18">
      <c r="A17" s="100" t="s">
        <v>40</v>
      </c>
      <c r="B17" s="100"/>
      <c r="C17" s="100"/>
      <c r="D17" s="100"/>
      <c r="E17" s="100"/>
      <c r="F17" s="100">
        <f t="shared" ref="F17:Q17" si="0">SUM(F6:F16)</f>
        <v>21</v>
      </c>
      <c r="G17" s="100">
        <f t="shared" si="0"/>
        <v>454</v>
      </c>
      <c r="H17" s="100">
        <f t="shared" si="0"/>
        <v>286</v>
      </c>
      <c r="I17" s="100">
        <f t="shared" si="0"/>
        <v>168</v>
      </c>
      <c r="J17" s="100">
        <f t="shared" si="0"/>
        <v>5</v>
      </c>
      <c r="K17" s="100">
        <f t="shared" si="0"/>
        <v>7</v>
      </c>
      <c r="L17" s="100">
        <f t="shared" si="0"/>
        <v>8</v>
      </c>
      <c r="M17" s="100">
        <f t="shared" si="0"/>
        <v>5</v>
      </c>
      <c r="N17" s="100">
        <f t="shared" si="0"/>
        <v>2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17"/>
    </row>
    <row r="18" customFormat="1" ht="27" spans="1:18">
      <c r="A18" s="103" t="s">
        <v>41</v>
      </c>
      <c r="B18" s="103" t="s">
        <v>42</v>
      </c>
      <c r="C18" s="104">
        <v>24</v>
      </c>
      <c r="D18" s="105" t="s">
        <v>43</v>
      </c>
      <c r="E18" s="102" t="s">
        <v>44</v>
      </c>
      <c r="F18" s="105">
        <v>6</v>
      </c>
      <c r="G18" s="105">
        <v>108</v>
      </c>
      <c r="H18" s="105">
        <v>36</v>
      </c>
      <c r="I18" s="105">
        <v>72</v>
      </c>
      <c r="J18" s="105">
        <v>6</v>
      </c>
      <c r="K18" s="105"/>
      <c r="L18" s="105"/>
      <c r="M18" s="105"/>
      <c r="N18" s="105"/>
      <c r="O18" s="105"/>
      <c r="P18" s="105"/>
      <c r="Q18" s="105"/>
      <c r="R18" s="118" t="s">
        <v>45</v>
      </c>
    </row>
    <row r="19" customFormat="1" ht="25.5" spans="1:18">
      <c r="A19" s="106"/>
      <c r="B19" s="106"/>
      <c r="C19" s="107"/>
      <c r="D19" s="32" t="s">
        <v>46</v>
      </c>
      <c r="E19" s="102" t="s">
        <v>47</v>
      </c>
      <c r="F19" s="105">
        <v>2</v>
      </c>
      <c r="G19" s="105">
        <v>36</v>
      </c>
      <c r="H19" s="105">
        <v>9</v>
      </c>
      <c r="I19" s="105">
        <v>27</v>
      </c>
      <c r="J19" s="105">
        <v>2</v>
      </c>
      <c r="K19" s="105"/>
      <c r="L19" s="105"/>
      <c r="M19" s="105"/>
      <c r="N19" s="105"/>
      <c r="O19" s="105"/>
      <c r="P19" s="105"/>
      <c r="Q19" s="105"/>
      <c r="R19" s="118"/>
    </row>
    <row r="20" customFormat="1" ht="25.5" spans="1:18">
      <c r="A20" s="106"/>
      <c r="B20" s="106"/>
      <c r="C20" s="107"/>
      <c r="D20" s="32" t="s">
        <v>48</v>
      </c>
      <c r="E20" s="102" t="s">
        <v>49</v>
      </c>
      <c r="F20" s="105">
        <v>2</v>
      </c>
      <c r="G20" s="105">
        <v>36</v>
      </c>
      <c r="H20" s="105">
        <v>9</v>
      </c>
      <c r="I20" s="105">
        <v>27</v>
      </c>
      <c r="J20" s="105"/>
      <c r="K20" s="105">
        <v>2</v>
      </c>
      <c r="L20" s="105"/>
      <c r="M20" s="105"/>
      <c r="N20" s="105"/>
      <c r="O20" s="105"/>
      <c r="P20" s="105"/>
      <c r="Q20" s="105"/>
      <c r="R20" s="118"/>
    </row>
    <row r="21" customFormat="1" ht="27" spans="1:18">
      <c r="A21" s="106"/>
      <c r="B21" s="106"/>
      <c r="C21" s="107"/>
      <c r="D21" s="32" t="s">
        <v>50</v>
      </c>
      <c r="E21" s="102" t="s">
        <v>51</v>
      </c>
      <c r="F21" s="105">
        <v>4</v>
      </c>
      <c r="G21" s="105">
        <v>72</v>
      </c>
      <c r="H21" s="105">
        <v>18</v>
      </c>
      <c r="I21" s="105">
        <v>54</v>
      </c>
      <c r="J21" s="105">
        <v>4</v>
      </c>
      <c r="K21" s="105"/>
      <c r="L21" s="105"/>
      <c r="M21" s="105"/>
      <c r="N21" s="105"/>
      <c r="O21" s="105"/>
      <c r="P21" s="105"/>
      <c r="Q21" s="105"/>
      <c r="R21" s="118"/>
    </row>
    <row r="22" customFormat="1" spans="1:18">
      <c r="A22" s="106"/>
      <c r="B22" s="106"/>
      <c r="C22" s="107"/>
      <c r="D22" s="105" t="s">
        <v>52</v>
      </c>
      <c r="E22" s="102" t="s">
        <v>53</v>
      </c>
      <c r="F22" s="105">
        <v>2</v>
      </c>
      <c r="G22" s="105">
        <v>36</v>
      </c>
      <c r="H22" s="105">
        <v>9</v>
      </c>
      <c r="I22" s="105">
        <v>27</v>
      </c>
      <c r="J22" s="105"/>
      <c r="K22" s="105"/>
      <c r="L22" s="105">
        <v>2</v>
      </c>
      <c r="M22" s="105"/>
      <c r="N22" s="105"/>
      <c r="O22" s="105"/>
      <c r="P22" s="105"/>
      <c r="Q22" s="105"/>
      <c r="R22" s="118"/>
    </row>
    <row r="23" customFormat="1" spans="1:18">
      <c r="A23" s="106"/>
      <c r="B23" s="106"/>
      <c r="C23" s="107"/>
      <c r="D23" s="105" t="s">
        <v>54</v>
      </c>
      <c r="E23" s="102" t="s">
        <v>55</v>
      </c>
      <c r="F23" s="105">
        <v>2</v>
      </c>
      <c r="G23" s="105">
        <v>36</v>
      </c>
      <c r="H23" s="105">
        <v>12</v>
      </c>
      <c r="I23" s="105">
        <v>24</v>
      </c>
      <c r="J23" s="105"/>
      <c r="K23" s="105">
        <v>2</v>
      </c>
      <c r="L23" s="105"/>
      <c r="M23" s="105"/>
      <c r="N23" s="105"/>
      <c r="O23" s="105"/>
      <c r="P23" s="105"/>
      <c r="Q23" s="105"/>
      <c r="R23" s="118"/>
    </row>
    <row r="24" customFormat="1" ht="27" spans="1:18">
      <c r="A24" s="106"/>
      <c r="B24" s="106"/>
      <c r="C24" s="107"/>
      <c r="D24" s="32" t="s">
        <v>56</v>
      </c>
      <c r="E24" s="102" t="s">
        <v>57</v>
      </c>
      <c r="F24" s="105">
        <v>2</v>
      </c>
      <c r="G24" s="105">
        <v>36</v>
      </c>
      <c r="H24" s="105">
        <v>9</v>
      </c>
      <c r="I24" s="105">
        <v>27</v>
      </c>
      <c r="J24" s="105">
        <v>2</v>
      </c>
      <c r="K24" s="105"/>
      <c r="L24" s="105"/>
      <c r="M24" s="105"/>
      <c r="N24" s="105"/>
      <c r="O24" s="105"/>
      <c r="P24" s="105"/>
      <c r="Q24" s="105"/>
      <c r="R24" s="118"/>
    </row>
    <row r="25" customFormat="1" ht="27" spans="1:18">
      <c r="A25" s="106"/>
      <c r="B25" s="106"/>
      <c r="C25" s="107"/>
      <c r="D25" s="32" t="s">
        <v>58</v>
      </c>
      <c r="E25" s="102" t="s">
        <v>59</v>
      </c>
      <c r="F25" s="105">
        <v>2</v>
      </c>
      <c r="G25" s="105">
        <v>36</v>
      </c>
      <c r="H25" s="105">
        <v>9</v>
      </c>
      <c r="I25" s="105">
        <v>27</v>
      </c>
      <c r="J25" s="105"/>
      <c r="K25" s="105">
        <v>2</v>
      </c>
      <c r="L25" s="105"/>
      <c r="M25" s="105"/>
      <c r="N25" s="105"/>
      <c r="O25" s="105"/>
      <c r="P25" s="105"/>
      <c r="Q25" s="105"/>
      <c r="R25" s="118"/>
    </row>
    <row r="26" customFormat="1" ht="27" spans="1:18">
      <c r="A26" s="106"/>
      <c r="B26" s="106"/>
      <c r="C26" s="107"/>
      <c r="D26" s="105" t="s">
        <v>60</v>
      </c>
      <c r="E26" s="102" t="s">
        <v>61</v>
      </c>
      <c r="F26" s="105">
        <v>2</v>
      </c>
      <c r="G26" s="105">
        <v>36</v>
      </c>
      <c r="H26" s="105">
        <v>9</v>
      </c>
      <c r="I26" s="105">
        <v>27</v>
      </c>
      <c r="J26" s="105">
        <v>2</v>
      </c>
      <c r="K26" s="105"/>
      <c r="L26" s="105"/>
      <c r="M26" s="105"/>
      <c r="N26" s="105"/>
      <c r="O26" s="105"/>
      <c r="P26" s="105"/>
      <c r="Q26" s="105"/>
      <c r="R26" s="118"/>
    </row>
    <row r="27" customFormat="1" spans="1:18">
      <c r="A27" s="106"/>
      <c r="B27" s="108" t="s">
        <v>62</v>
      </c>
      <c r="C27" s="109"/>
      <c r="D27" s="109"/>
      <c r="E27" s="110"/>
      <c r="F27" s="13">
        <f>SUM(F18:F26)</f>
        <v>24</v>
      </c>
      <c r="G27" s="13">
        <f t="shared" ref="G27:Q27" si="1">SUM(G18:G26)</f>
        <v>432</v>
      </c>
      <c r="H27" s="13">
        <f t="shared" si="1"/>
        <v>120</v>
      </c>
      <c r="I27" s="13">
        <f t="shared" si="1"/>
        <v>312</v>
      </c>
      <c r="J27" s="13">
        <f t="shared" si="1"/>
        <v>16</v>
      </c>
      <c r="K27" s="13">
        <f t="shared" si="1"/>
        <v>6</v>
      </c>
      <c r="L27" s="13">
        <f t="shared" si="1"/>
        <v>2</v>
      </c>
      <c r="M27" s="13">
        <f t="shared" si="1"/>
        <v>0</v>
      </c>
      <c r="N27" s="13">
        <f t="shared" si="1"/>
        <v>0</v>
      </c>
      <c r="O27" s="13">
        <f t="shared" si="1"/>
        <v>0</v>
      </c>
      <c r="P27" s="13">
        <f t="shared" si="1"/>
        <v>0</v>
      </c>
      <c r="Q27" s="13">
        <f t="shared" si="1"/>
        <v>0</v>
      </c>
      <c r="R27" s="118"/>
    </row>
    <row r="28" customFormat="1" ht="27" spans="1:18">
      <c r="A28" s="106"/>
      <c r="B28" s="106" t="s">
        <v>63</v>
      </c>
      <c r="C28" s="107">
        <v>25</v>
      </c>
      <c r="D28" s="105" t="s">
        <v>64</v>
      </c>
      <c r="E28" s="102" t="s">
        <v>65</v>
      </c>
      <c r="F28" s="105">
        <v>2</v>
      </c>
      <c r="G28" s="105">
        <v>36</v>
      </c>
      <c r="H28" s="105">
        <v>9</v>
      </c>
      <c r="I28" s="105">
        <v>27</v>
      </c>
      <c r="J28" s="105"/>
      <c r="K28" s="105"/>
      <c r="L28" s="105"/>
      <c r="M28" s="105">
        <v>2</v>
      </c>
      <c r="N28" s="105"/>
      <c r="O28" s="105"/>
      <c r="P28" s="105"/>
      <c r="Q28" s="105"/>
      <c r="R28" s="118"/>
    </row>
    <row r="29" customFormat="1" ht="40.5" spans="1:18">
      <c r="A29" s="106"/>
      <c r="B29" s="106"/>
      <c r="C29" s="107"/>
      <c r="D29" s="32" t="s">
        <v>66</v>
      </c>
      <c r="E29" s="102" t="s">
        <v>67</v>
      </c>
      <c r="F29" s="105">
        <v>2</v>
      </c>
      <c r="G29" s="105">
        <v>36</v>
      </c>
      <c r="H29" s="105">
        <v>9</v>
      </c>
      <c r="I29" s="105">
        <v>27</v>
      </c>
      <c r="J29" s="105"/>
      <c r="K29" s="105"/>
      <c r="L29" s="105"/>
      <c r="M29" s="105"/>
      <c r="N29" s="105">
        <v>2</v>
      </c>
      <c r="O29" s="105"/>
      <c r="P29" s="105"/>
      <c r="Q29" s="105"/>
      <c r="R29" s="118"/>
    </row>
    <row r="30" customFormat="1" ht="40.5" spans="1:18">
      <c r="A30" s="106"/>
      <c r="B30" s="106"/>
      <c r="C30" s="107"/>
      <c r="D30" s="32" t="s">
        <v>68</v>
      </c>
      <c r="E30" s="102" t="s">
        <v>69</v>
      </c>
      <c r="F30" s="105">
        <v>2</v>
      </c>
      <c r="G30" s="105">
        <v>36</v>
      </c>
      <c r="H30" s="105">
        <v>9</v>
      </c>
      <c r="I30" s="105">
        <v>27</v>
      </c>
      <c r="J30" s="105"/>
      <c r="K30" s="105"/>
      <c r="L30" s="105"/>
      <c r="M30" s="105"/>
      <c r="N30" s="105"/>
      <c r="O30" s="105">
        <v>2</v>
      </c>
      <c r="P30" s="105"/>
      <c r="Q30" s="105"/>
      <c r="R30" s="118"/>
    </row>
    <row r="31" customFormat="1" ht="54" spans="1:18">
      <c r="A31" s="106"/>
      <c r="B31" s="106"/>
      <c r="C31" s="107"/>
      <c r="D31" s="105" t="s">
        <v>70</v>
      </c>
      <c r="E31" s="102" t="s">
        <v>71</v>
      </c>
      <c r="F31" s="105">
        <v>2</v>
      </c>
      <c r="G31" s="105">
        <v>36</v>
      </c>
      <c r="H31" s="105">
        <v>9</v>
      </c>
      <c r="I31" s="105">
        <v>27</v>
      </c>
      <c r="J31" s="105"/>
      <c r="K31" s="105"/>
      <c r="L31" s="105"/>
      <c r="M31" s="105"/>
      <c r="N31" s="105">
        <v>2</v>
      </c>
      <c r="O31" s="105"/>
      <c r="P31" s="105"/>
      <c r="Q31" s="105"/>
      <c r="R31" s="118"/>
    </row>
    <row r="32" customFormat="1" ht="54" spans="1:18">
      <c r="A32" s="106"/>
      <c r="B32" s="106"/>
      <c r="C32" s="107"/>
      <c r="D32" s="105" t="s">
        <v>72</v>
      </c>
      <c r="E32" s="102" t="s">
        <v>73</v>
      </c>
      <c r="F32" s="105">
        <v>2</v>
      </c>
      <c r="G32" s="105">
        <v>36</v>
      </c>
      <c r="H32" s="105">
        <v>9</v>
      </c>
      <c r="I32" s="105">
        <v>27</v>
      </c>
      <c r="J32" s="105"/>
      <c r="K32" s="105"/>
      <c r="L32" s="105"/>
      <c r="M32" s="105"/>
      <c r="N32" s="105"/>
      <c r="O32" s="105">
        <v>2</v>
      </c>
      <c r="P32" s="105"/>
      <c r="Q32" s="105"/>
      <c r="R32" s="118"/>
    </row>
    <row r="33" customFormat="1" ht="67.5" spans="1:18">
      <c r="A33" s="106"/>
      <c r="B33" s="106"/>
      <c r="C33" s="107"/>
      <c r="D33" s="105" t="s">
        <v>74</v>
      </c>
      <c r="E33" s="102" t="s">
        <v>75</v>
      </c>
      <c r="F33" s="105">
        <v>2</v>
      </c>
      <c r="G33" s="105">
        <v>36</v>
      </c>
      <c r="H33" s="105">
        <v>9</v>
      </c>
      <c r="I33" s="105">
        <v>27</v>
      </c>
      <c r="J33" s="105"/>
      <c r="K33" s="105"/>
      <c r="L33" s="105"/>
      <c r="M33" s="105"/>
      <c r="N33" s="105"/>
      <c r="O33" s="105">
        <v>2</v>
      </c>
      <c r="P33" s="105"/>
      <c r="Q33" s="105"/>
      <c r="R33" s="118"/>
    </row>
    <row r="34" customFormat="1" spans="1:18">
      <c r="A34" s="106"/>
      <c r="B34" s="106"/>
      <c r="C34" s="107"/>
      <c r="D34" s="105" t="s">
        <v>76</v>
      </c>
      <c r="E34" s="102" t="s">
        <v>77</v>
      </c>
      <c r="F34" s="105">
        <v>1</v>
      </c>
      <c r="G34" s="105">
        <v>18</v>
      </c>
      <c r="H34" s="105">
        <v>6</v>
      </c>
      <c r="I34" s="105">
        <v>12</v>
      </c>
      <c r="J34" s="105"/>
      <c r="K34" s="105"/>
      <c r="L34" s="105"/>
      <c r="M34" s="105"/>
      <c r="N34" s="105"/>
      <c r="O34" s="105">
        <v>2</v>
      </c>
      <c r="P34" s="105"/>
      <c r="Q34" s="105"/>
      <c r="R34" s="118"/>
    </row>
    <row r="35" customFormat="1" ht="27" spans="1:18">
      <c r="A35" s="106"/>
      <c r="B35" s="106"/>
      <c r="C35" s="107"/>
      <c r="D35" s="105" t="s">
        <v>78</v>
      </c>
      <c r="E35" s="102" t="s">
        <v>79</v>
      </c>
      <c r="F35" s="105">
        <v>1</v>
      </c>
      <c r="G35" s="105">
        <v>18</v>
      </c>
      <c r="H35" s="105">
        <v>6</v>
      </c>
      <c r="I35" s="105">
        <v>12</v>
      </c>
      <c r="J35" s="105"/>
      <c r="K35" s="105"/>
      <c r="L35" s="105"/>
      <c r="M35" s="105"/>
      <c r="N35" s="105"/>
      <c r="O35" s="105">
        <v>2</v>
      </c>
      <c r="P35" s="105"/>
      <c r="Q35" s="105"/>
      <c r="R35" s="118"/>
    </row>
    <row r="36" customFormat="1" ht="27" spans="1:18">
      <c r="A36" s="106"/>
      <c r="B36" s="106"/>
      <c r="C36" s="107"/>
      <c r="D36" s="105" t="s">
        <v>80</v>
      </c>
      <c r="E36" s="102" t="s">
        <v>81</v>
      </c>
      <c r="F36" s="105">
        <v>2</v>
      </c>
      <c r="G36" s="105">
        <v>36</v>
      </c>
      <c r="H36" s="105">
        <v>27</v>
      </c>
      <c r="I36" s="105">
        <v>9</v>
      </c>
      <c r="J36" s="105"/>
      <c r="K36" s="105"/>
      <c r="L36" s="105"/>
      <c r="M36" s="105"/>
      <c r="N36" s="105"/>
      <c r="O36" s="105"/>
      <c r="P36" s="105">
        <v>2</v>
      </c>
      <c r="Q36" s="105"/>
      <c r="R36" s="118"/>
    </row>
    <row r="37" customFormat="1" ht="54" spans="1:18">
      <c r="A37" s="106"/>
      <c r="B37" s="106"/>
      <c r="C37" s="107"/>
      <c r="D37" s="105" t="s">
        <v>82</v>
      </c>
      <c r="E37" s="102" t="s">
        <v>83</v>
      </c>
      <c r="F37" s="105">
        <v>2</v>
      </c>
      <c r="G37" s="105">
        <v>36</v>
      </c>
      <c r="H37" s="105">
        <v>9</v>
      </c>
      <c r="I37" s="105">
        <v>27</v>
      </c>
      <c r="J37" s="105"/>
      <c r="K37" s="105"/>
      <c r="L37" s="105"/>
      <c r="M37" s="105"/>
      <c r="N37" s="105">
        <v>2</v>
      </c>
      <c r="O37" s="105"/>
      <c r="P37" s="105"/>
      <c r="Q37" s="105"/>
      <c r="R37" s="118"/>
    </row>
    <row r="38" customFormat="1" ht="40.5" spans="1:18">
      <c r="A38" s="106"/>
      <c r="B38" s="106"/>
      <c r="C38" s="107"/>
      <c r="D38" s="105" t="s">
        <v>84</v>
      </c>
      <c r="E38" s="102" t="s">
        <v>85</v>
      </c>
      <c r="F38" s="105">
        <v>2</v>
      </c>
      <c r="G38" s="105">
        <v>36</v>
      </c>
      <c r="H38" s="105">
        <v>12</v>
      </c>
      <c r="I38" s="105">
        <v>24</v>
      </c>
      <c r="J38" s="105"/>
      <c r="K38" s="105"/>
      <c r="L38" s="105"/>
      <c r="M38" s="105"/>
      <c r="N38" s="105"/>
      <c r="O38" s="105">
        <v>2</v>
      </c>
      <c r="P38" s="105"/>
      <c r="Q38" s="105"/>
      <c r="R38" s="118"/>
    </row>
    <row r="39" customFormat="1" ht="27" spans="1:18">
      <c r="A39" s="106"/>
      <c r="B39" s="106"/>
      <c r="C39" s="107"/>
      <c r="D39" s="105" t="s">
        <v>86</v>
      </c>
      <c r="E39" s="102" t="s">
        <v>87</v>
      </c>
      <c r="F39" s="105">
        <v>2</v>
      </c>
      <c r="G39" s="105">
        <v>36</v>
      </c>
      <c r="H39" s="105">
        <v>12</v>
      </c>
      <c r="I39" s="105">
        <v>24</v>
      </c>
      <c r="J39" s="105"/>
      <c r="K39" s="105"/>
      <c r="L39" s="105"/>
      <c r="M39" s="105"/>
      <c r="N39" s="105">
        <v>2</v>
      </c>
      <c r="O39" s="105"/>
      <c r="P39" s="105"/>
      <c r="Q39" s="105"/>
      <c r="R39" s="118"/>
    </row>
    <row r="40" customFormat="1" ht="54" spans="1:18">
      <c r="A40" s="106"/>
      <c r="B40" s="106"/>
      <c r="C40" s="107"/>
      <c r="D40" s="105" t="s">
        <v>88</v>
      </c>
      <c r="E40" s="102" t="s">
        <v>89</v>
      </c>
      <c r="F40" s="105">
        <v>3</v>
      </c>
      <c r="G40" s="105">
        <v>54</v>
      </c>
      <c r="H40" s="105">
        <v>54</v>
      </c>
      <c r="I40" s="105">
        <v>0</v>
      </c>
      <c r="J40" s="105"/>
      <c r="K40" s="105"/>
      <c r="L40" s="105"/>
      <c r="M40" s="105"/>
      <c r="N40" s="105"/>
      <c r="O40" s="105"/>
      <c r="P40" s="105">
        <v>3</v>
      </c>
      <c r="Q40" s="105"/>
      <c r="R40" s="118"/>
    </row>
    <row r="41" customFormat="1" spans="1:18">
      <c r="A41" s="106"/>
      <c r="B41" s="108" t="s">
        <v>90</v>
      </c>
      <c r="C41" s="109"/>
      <c r="D41" s="109"/>
      <c r="E41" s="110"/>
      <c r="F41" s="13">
        <f t="shared" ref="F41:Q41" si="2">SUM(F28:F40)</f>
        <v>25</v>
      </c>
      <c r="G41" s="13">
        <f t="shared" si="2"/>
        <v>450</v>
      </c>
      <c r="H41" s="13">
        <f t="shared" si="2"/>
        <v>180</v>
      </c>
      <c r="I41" s="13">
        <f t="shared" si="2"/>
        <v>270</v>
      </c>
      <c r="J41" s="13">
        <f t="shared" si="2"/>
        <v>0</v>
      </c>
      <c r="K41" s="13">
        <f t="shared" si="2"/>
        <v>0</v>
      </c>
      <c r="L41" s="13">
        <f t="shared" si="2"/>
        <v>0</v>
      </c>
      <c r="M41" s="13">
        <f t="shared" si="2"/>
        <v>2</v>
      </c>
      <c r="N41" s="13">
        <f t="shared" si="2"/>
        <v>8</v>
      </c>
      <c r="O41" s="13">
        <f t="shared" si="2"/>
        <v>12</v>
      </c>
      <c r="P41" s="13">
        <f t="shared" si="2"/>
        <v>5</v>
      </c>
      <c r="Q41" s="13">
        <f t="shared" si="2"/>
        <v>0</v>
      </c>
      <c r="R41" s="118"/>
    </row>
    <row r="42" customFormat="1" ht="25.5" spans="1:18">
      <c r="A42" s="106"/>
      <c r="B42" s="13" t="s">
        <v>91</v>
      </c>
      <c r="C42" s="13">
        <v>4</v>
      </c>
      <c r="D42" s="105" t="s">
        <v>92</v>
      </c>
      <c r="E42" s="102" t="s">
        <v>93</v>
      </c>
      <c r="F42" s="105">
        <v>4</v>
      </c>
      <c r="G42" s="105">
        <v>80</v>
      </c>
      <c r="H42" s="105">
        <v>0</v>
      </c>
      <c r="I42" s="105">
        <v>80</v>
      </c>
      <c r="J42" s="105"/>
      <c r="K42" s="105"/>
      <c r="L42" s="105"/>
      <c r="M42" s="105"/>
      <c r="N42" s="105"/>
      <c r="O42" s="105"/>
      <c r="P42" s="105">
        <v>4</v>
      </c>
      <c r="Q42" s="13"/>
      <c r="R42" s="118"/>
    </row>
    <row r="43" customFormat="1" spans="1:18">
      <c r="A43" s="106"/>
      <c r="B43" s="103" t="s">
        <v>94</v>
      </c>
      <c r="C43" s="104">
        <v>5</v>
      </c>
      <c r="D43" s="105" t="s">
        <v>95</v>
      </c>
      <c r="E43" s="102" t="s">
        <v>96</v>
      </c>
      <c r="F43" s="105">
        <v>3</v>
      </c>
      <c r="G43" s="105">
        <v>60</v>
      </c>
      <c r="H43" s="105">
        <v>0</v>
      </c>
      <c r="I43" s="105">
        <v>60</v>
      </c>
      <c r="J43" s="105"/>
      <c r="K43" s="105"/>
      <c r="L43" s="105"/>
      <c r="M43" s="105"/>
      <c r="N43" s="105"/>
      <c r="O43" s="105"/>
      <c r="P43" s="105">
        <v>3</v>
      </c>
      <c r="Q43" s="105"/>
      <c r="R43" s="118"/>
    </row>
    <row r="44" customFormat="1" ht="54" spans="1:18">
      <c r="A44" s="106"/>
      <c r="B44" s="106"/>
      <c r="C44" s="107"/>
      <c r="D44" s="35" t="s">
        <v>97</v>
      </c>
      <c r="E44" s="102" t="s">
        <v>98</v>
      </c>
      <c r="F44" s="105">
        <v>2</v>
      </c>
      <c r="G44" s="105">
        <v>36</v>
      </c>
      <c r="H44" s="105">
        <v>18</v>
      </c>
      <c r="I44" s="105">
        <v>18</v>
      </c>
      <c r="J44" s="105"/>
      <c r="K44" s="105"/>
      <c r="L44" s="105"/>
      <c r="M44" s="105"/>
      <c r="N44" s="105"/>
      <c r="O44" s="113">
        <v>2</v>
      </c>
      <c r="P44" s="105"/>
      <c r="Q44" s="105"/>
      <c r="R44" s="118"/>
    </row>
    <row r="45" customFormat="1" spans="1:18">
      <c r="A45" s="106"/>
      <c r="B45" s="7" t="s">
        <v>99</v>
      </c>
      <c r="C45" s="111"/>
      <c r="D45" s="111"/>
      <c r="E45" s="8"/>
      <c r="F45" s="13" t="s">
        <v>100</v>
      </c>
      <c r="G45" s="13">
        <f t="shared" ref="G45:Q45" si="3">SUM(G43:G44)</f>
        <v>96</v>
      </c>
      <c r="H45" s="13">
        <f t="shared" si="3"/>
        <v>18</v>
      </c>
      <c r="I45" s="13">
        <f t="shared" si="3"/>
        <v>78</v>
      </c>
      <c r="J45" s="13">
        <f t="shared" si="3"/>
        <v>0</v>
      </c>
      <c r="K45" s="13">
        <f t="shared" si="3"/>
        <v>0</v>
      </c>
      <c r="L45" s="13">
        <f t="shared" si="3"/>
        <v>0</v>
      </c>
      <c r="M45" s="13">
        <f t="shared" si="3"/>
        <v>0</v>
      </c>
      <c r="N45" s="13">
        <f t="shared" si="3"/>
        <v>0</v>
      </c>
      <c r="O45" s="13">
        <f t="shared" si="3"/>
        <v>2</v>
      </c>
      <c r="P45" s="13">
        <f t="shared" si="3"/>
        <v>3</v>
      </c>
      <c r="Q45" s="13">
        <f t="shared" si="3"/>
        <v>0</v>
      </c>
      <c r="R45" s="118"/>
    </row>
    <row r="46" customFormat="1" spans="1:18">
      <c r="A46" s="13" t="s">
        <v>101</v>
      </c>
      <c r="B46" s="13"/>
      <c r="C46" s="13"/>
      <c r="D46" s="13"/>
      <c r="E46" s="13"/>
      <c r="F46" s="13" t="s">
        <v>102</v>
      </c>
      <c r="G46" s="13">
        <f t="shared" ref="G46:Q46" si="4">G27+G41+G42+G43+G44</f>
        <v>1058</v>
      </c>
      <c r="H46" s="13">
        <f t="shared" si="4"/>
        <v>318</v>
      </c>
      <c r="I46" s="13">
        <f t="shared" si="4"/>
        <v>740</v>
      </c>
      <c r="J46" s="13">
        <f t="shared" si="4"/>
        <v>16</v>
      </c>
      <c r="K46" s="13">
        <f t="shared" si="4"/>
        <v>6</v>
      </c>
      <c r="L46" s="13">
        <f t="shared" si="4"/>
        <v>2</v>
      </c>
      <c r="M46" s="13">
        <f t="shared" si="4"/>
        <v>2</v>
      </c>
      <c r="N46" s="13">
        <f t="shared" si="4"/>
        <v>8</v>
      </c>
      <c r="O46" s="13">
        <f t="shared" si="4"/>
        <v>14</v>
      </c>
      <c r="P46" s="13">
        <f t="shared" si="4"/>
        <v>12</v>
      </c>
      <c r="Q46" s="13">
        <f t="shared" si="4"/>
        <v>0</v>
      </c>
      <c r="R46" s="118"/>
    </row>
    <row r="47" customFormat="1" ht="40.5" spans="1:18">
      <c r="A47" s="13" t="s">
        <v>103</v>
      </c>
      <c r="B47" s="13" t="s">
        <v>104</v>
      </c>
      <c r="C47" s="13">
        <v>6</v>
      </c>
      <c r="D47" s="13" t="s">
        <v>105</v>
      </c>
      <c r="E47" s="102" t="s">
        <v>106</v>
      </c>
      <c r="F47" s="105">
        <v>2</v>
      </c>
      <c r="G47" s="105">
        <v>36</v>
      </c>
      <c r="H47" s="105">
        <v>18</v>
      </c>
      <c r="I47" s="105">
        <v>18</v>
      </c>
      <c r="J47" s="105">
        <v>2</v>
      </c>
      <c r="K47" s="105"/>
      <c r="L47" s="105"/>
      <c r="M47" s="105"/>
      <c r="N47" s="13"/>
      <c r="O47" s="13"/>
      <c r="P47" s="13"/>
      <c r="Q47" s="13"/>
      <c r="R47" s="118"/>
    </row>
    <row r="48" customFormat="1" ht="27" spans="1:18">
      <c r="A48" s="13"/>
      <c r="B48" s="13"/>
      <c r="C48" s="13"/>
      <c r="D48" s="13" t="s">
        <v>107</v>
      </c>
      <c r="E48" s="102" t="s">
        <v>108</v>
      </c>
      <c r="F48" s="105">
        <v>2</v>
      </c>
      <c r="G48" s="105">
        <v>36</v>
      </c>
      <c r="H48" s="105">
        <v>24</v>
      </c>
      <c r="I48" s="105">
        <v>12</v>
      </c>
      <c r="J48" s="105"/>
      <c r="K48" s="105"/>
      <c r="L48" s="114">
        <v>2</v>
      </c>
      <c r="M48" s="115"/>
      <c r="N48" s="13"/>
      <c r="O48" s="13"/>
      <c r="P48" s="13"/>
      <c r="Q48" s="13"/>
      <c r="R48" s="118"/>
    </row>
    <row r="49" customFormat="1" ht="40.5" spans="1:18">
      <c r="A49" s="13"/>
      <c r="B49" s="13"/>
      <c r="C49" s="13"/>
      <c r="D49" s="13" t="s">
        <v>109</v>
      </c>
      <c r="E49" s="102" t="s">
        <v>110</v>
      </c>
      <c r="F49" s="105">
        <v>2</v>
      </c>
      <c r="G49" s="105">
        <v>36</v>
      </c>
      <c r="H49" s="105">
        <v>36</v>
      </c>
      <c r="I49" s="105">
        <v>0</v>
      </c>
      <c r="J49" s="105"/>
      <c r="K49" s="105">
        <v>2</v>
      </c>
      <c r="L49" s="105"/>
      <c r="M49" s="105"/>
      <c r="N49" s="13"/>
      <c r="O49" s="13"/>
      <c r="P49" s="13"/>
      <c r="Q49" s="13"/>
      <c r="R49" s="118"/>
    </row>
    <row r="50" customFormat="1" spans="1:18">
      <c r="A50" s="13"/>
      <c r="B50" s="13" t="s">
        <v>111</v>
      </c>
      <c r="C50" s="13"/>
      <c r="D50" s="13"/>
      <c r="E50" s="13"/>
      <c r="F50" s="13">
        <f t="shared" ref="F50:Q50" si="5">SUM(F47:F49)</f>
        <v>6</v>
      </c>
      <c r="G50" s="13">
        <f t="shared" si="5"/>
        <v>108</v>
      </c>
      <c r="H50" s="13">
        <f t="shared" si="5"/>
        <v>78</v>
      </c>
      <c r="I50" s="13">
        <f t="shared" si="5"/>
        <v>30</v>
      </c>
      <c r="J50" s="13">
        <f t="shared" si="5"/>
        <v>2</v>
      </c>
      <c r="K50" s="13">
        <f t="shared" si="5"/>
        <v>2</v>
      </c>
      <c r="L50" s="13">
        <f t="shared" si="5"/>
        <v>2</v>
      </c>
      <c r="M50" s="13">
        <f t="shared" si="5"/>
        <v>0</v>
      </c>
      <c r="N50" s="13">
        <f t="shared" si="5"/>
        <v>0</v>
      </c>
      <c r="O50" s="13">
        <f t="shared" si="5"/>
        <v>0</v>
      </c>
      <c r="P50" s="13">
        <f t="shared" si="5"/>
        <v>0</v>
      </c>
      <c r="Q50" s="13">
        <f t="shared" si="5"/>
        <v>0</v>
      </c>
      <c r="R50" s="118"/>
    </row>
    <row r="51" customFormat="1" ht="27" spans="1:18">
      <c r="A51" s="13"/>
      <c r="B51" s="13" t="s">
        <v>112</v>
      </c>
      <c r="C51" s="112">
        <v>34</v>
      </c>
      <c r="D51" s="32" t="s">
        <v>113</v>
      </c>
      <c r="E51" s="102" t="s">
        <v>114</v>
      </c>
      <c r="F51" s="105">
        <v>4</v>
      </c>
      <c r="G51" s="105">
        <v>72</v>
      </c>
      <c r="H51" s="105">
        <v>18</v>
      </c>
      <c r="I51" s="105">
        <v>54</v>
      </c>
      <c r="J51" s="105"/>
      <c r="K51" s="105">
        <v>4</v>
      </c>
      <c r="L51" s="105"/>
      <c r="M51" s="105"/>
      <c r="N51" s="105"/>
      <c r="O51" s="105"/>
      <c r="P51" s="105"/>
      <c r="Q51" s="105"/>
      <c r="R51" s="118"/>
    </row>
    <row r="52" customFormat="1" ht="27" spans="1:18">
      <c r="A52" s="13"/>
      <c r="B52" s="13"/>
      <c r="C52" s="112"/>
      <c r="D52" s="32" t="s">
        <v>115</v>
      </c>
      <c r="E52" s="102" t="s">
        <v>116</v>
      </c>
      <c r="F52" s="105">
        <v>4</v>
      </c>
      <c r="G52" s="105">
        <v>72</v>
      </c>
      <c r="H52" s="105">
        <v>18</v>
      </c>
      <c r="I52" s="105">
        <v>54</v>
      </c>
      <c r="J52" s="105"/>
      <c r="K52" s="105"/>
      <c r="L52" s="105">
        <v>4</v>
      </c>
      <c r="M52" s="105"/>
      <c r="N52" s="105"/>
      <c r="O52" s="105"/>
      <c r="P52" s="105"/>
      <c r="Q52" s="105"/>
      <c r="R52" s="118"/>
    </row>
    <row r="53" customFormat="1" ht="27" spans="1:18">
      <c r="A53" s="13"/>
      <c r="B53" s="13"/>
      <c r="C53" s="112"/>
      <c r="D53" s="105" t="s">
        <v>117</v>
      </c>
      <c r="E53" s="102" t="s">
        <v>118</v>
      </c>
      <c r="F53" s="105">
        <v>6</v>
      </c>
      <c r="G53" s="105">
        <v>108</v>
      </c>
      <c r="H53" s="105">
        <v>36</v>
      </c>
      <c r="I53" s="105">
        <v>72</v>
      </c>
      <c r="J53" s="105"/>
      <c r="K53" s="105">
        <v>6</v>
      </c>
      <c r="L53" s="105"/>
      <c r="M53" s="105"/>
      <c r="N53" s="105"/>
      <c r="O53" s="105"/>
      <c r="P53" s="105"/>
      <c r="Q53" s="105"/>
      <c r="R53" s="118"/>
    </row>
    <row r="54" customFormat="1" ht="27" spans="1:18">
      <c r="A54" s="13"/>
      <c r="B54" s="13"/>
      <c r="C54" s="112"/>
      <c r="D54" s="105" t="s">
        <v>119</v>
      </c>
      <c r="E54" s="102" t="s">
        <v>120</v>
      </c>
      <c r="F54" s="105">
        <v>6</v>
      </c>
      <c r="G54" s="105">
        <v>108</v>
      </c>
      <c r="H54" s="105">
        <v>36</v>
      </c>
      <c r="I54" s="105">
        <v>72</v>
      </c>
      <c r="J54" s="105"/>
      <c r="K54" s="105"/>
      <c r="L54" s="105">
        <v>6</v>
      </c>
      <c r="M54" s="105"/>
      <c r="N54" s="105"/>
      <c r="O54" s="105"/>
      <c r="P54" s="105"/>
      <c r="Q54" s="105"/>
      <c r="R54" s="118"/>
    </row>
    <row r="55" customFormat="1" ht="27" spans="1:18">
      <c r="A55" s="13"/>
      <c r="B55" s="13"/>
      <c r="C55" s="112"/>
      <c r="D55" s="105" t="s">
        <v>121</v>
      </c>
      <c r="E55" s="102" t="s">
        <v>122</v>
      </c>
      <c r="F55" s="105">
        <v>6</v>
      </c>
      <c r="G55" s="105">
        <v>108</v>
      </c>
      <c r="H55" s="105">
        <v>36</v>
      </c>
      <c r="I55" s="105">
        <v>72</v>
      </c>
      <c r="J55" s="105"/>
      <c r="K55" s="105"/>
      <c r="L55" s="105"/>
      <c r="M55" s="105">
        <v>6</v>
      </c>
      <c r="N55" s="105"/>
      <c r="O55" s="105"/>
      <c r="P55" s="105"/>
      <c r="Q55" s="105"/>
      <c r="R55" s="118"/>
    </row>
    <row r="56" customFormat="1" ht="27" spans="1:18">
      <c r="A56" s="13"/>
      <c r="B56" s="13"/>
      <c r="C56" s="112"/>
      <c r="D56" s="105" t="s">
        <v>123</v>
      </c>
      <c r="E56" s="102" t="s">
        <v>124</v>
      </c>
      <c r="F56" s="105">
        <v>4</v>
      </c>
      <c r="G56" s="105">
        <v>72</v>
      </c>
      <c r="H56" s="105">
        <v>18</v>
      </c>
      <c r="I56" s="105">
        <v>54</v>
      </c>
      <c r="J56" s="105"/>
      <c r="K56" s="105"/>
      <c r="L56" s="105"/>
      <c r="M56" s="105">
        <v>4</v>
      </c>
      <c r="N56" s="105"/>
      <c r="O56" s="105"/>
      <c r="P56" s="105"/>
      <c r="Q56" s="105"/>
      <c r="R56" s="118"/>
    </row>
    <row r="57" customFormat="1" ht="25.5" spans="1:18">
      <c r="A57" s="13"/>
      <c r="B57" s="13"/>
      <c r="C57" s="112"/>
      <c r="D57" s="32" t="s">
        <v>125</v>
      </c>
      <c r="E57" s="102" t="s">
        <v>126</v>
      </c>
      <c r="F57" s="105">
        <v>2</v>
      </c>
      <c r="G57" s="105">
        <v>36</v>
      </c>
      <c r="H57" s="105">
        <v>9</v>
      </c>
      <c r="I57" s="105">
        <v>27</v>
      </c>
      <c r="J57" s="105"/>
      <c r="K57" s="105"/>
      <c r="L57" s="105">
        <v>2</v>
      </c>
      <c r="M57" s="105"/>
      <c r="N57" s="105"/>
      <c r="O57" s="105"/>
      <c r="P57" s="105"/>
      <c r="Q57" s="105"/>
      <c r="R57" s="118"/>
    </row>
    <row r="58" customFormat="1" spans="1:18">
      <c r="A58" s="13"/>
      <c r="B58" s="13"/>
      <c r="C58" s="112"/>
      <c r="D58" s="105" t="s">
        <v>127</v>
      </c>
      <c r="E58" s="102" t="s">
        <v>128</v>
      </c>
      <c r="F58" s="105">
        <v>4</v>
      </c>
      <c r="G58" s="105">
        <v>72</v>
      </c>
      <c r="H58" s="105">
        <v>18</v>
      </c>
      <c r="I58" s="105">
        <v>54</v>
      </c>
      <c r="J58" s="105"/>
      <c r="K58" s="105"/>
      <c r="L58" s="105"/>
      <c r="M58" s="105"/>
      <c r="N58" s="105">
        <v>4</v>
      </c>
      <c r="O58" s="105"/>
      <c r="P58" s="105"/>
      <c r="Q58" s="105"/>
      <c r="R58" s="118"/>
    </row>
    <row r="59" customFormat="1" spans="1:18">
      <c r="A59" s="13"/>
      <c r="B59" s="13"/>
      <c r="C59" s="112"/>
      <c r="D59" s="105" t="s">
        <v>129</v>
      </c>
      <c r="E59" s="102" t="s">
        <v>130</v>
      </c>
      <c r="F59" s="105">
        <v>4</v>
      </c>
      <c r="G59" s="105">
        <v>72</v>
      </c>
      <c r="H59" s="105">
        <v>18</v>
      </c>
      <c r="I59" s="105">
        <v>54</v>
      </c>
      <c r="J59" s="105"/>
      <c r="K59" s="105"/>
      <c r="L59" s="105"/>
      <c r="M59" s="105"/>
      <c r="N59" s="105">
        <v>4</v>
      </c>
      <c r="O59" s="105"/>
      <c r="P59" s="105"/>
      <c r="Q59" s="105"/>
      <c r="R59" s="118"/>
    </row>
    <row r="60" customFormat="1" spans="1:18">
      <c r="A60" s="13"/>
      <c r="B60" s="13"/>
      <c r="C60" s="112"/>
      <c r="D60" s="105" t="s">
        <v>131</v>
      </c>
      <c r="E60" s="102" t="s">
        <v>132</v>
      </c>
      <c r="F60" s="105">
        <v>4</v>
      </c>
      <c r="G60" s="105">
        <v>72</v>
      </c>
      <c r="H60" s="105">
        <v>18</v>
      </c>
      <c r="I60" s="105">
        <v>54</v>
      </c>
      <c r="J60" s="105"/>
      <c r="K60" s="105"/>
      <c r="L60" s="105"/>
      <c r="M60" s="105"/>
      <c r="N60" s="105"/>
      <c r="O60" s="105">
        <v>4</v>
      </c>
      <c r="P60" s="105"/>
      <c r="Q60" s="105"/>
      <c r="R60" s="118"/>
    </row>
    <row r="61" customFormat="1" spans="1:18">
      <c r="A61" s="13"/>
      <c r="B61" s="13"/>
      <c r="C61" s="112"/>
      <c r="D61" s="105" t="s">
        <v>133</v>
      </c>
      <c r="E61" s="102" t="s">
        <v>134</v>
      </c>
      <c r="F61" s="105">
        <v>4</v>
      </c>
      <c r="G61" s="105">
        <v>72</v>
      </c>
      <c r="H61" s="105">
        <v>18</v>
      </c>
      <c r="I61" s="105">
        <v>54</v>
      </c>
      <c r="J61" s="105"/>
      <c r="K61" s="105"/>
      <c r="L61" s="105"/>
      <c r="M61" s="105"/>
      <c r="N61" s="105"/>
      <c r="O61" s="105">
        <v>4</v>
      </c>
      <c r="P61" s="105"/>
      <c r="Q61" s="105"/>
      <c r="R61" s="118"/>
    </row>
    <row r="62" customFormat="1" ht="40.5" spans="1:18">
      <c r="A62" s="13"/>
      <c r="B62" s="13"/>
      <c r="C62" s="112"/>
      <c r="D62" s="105" t="s">
        <v>135</v>
      </c>
      <c r="E62" s="102" t="s">
        <v>136</v>
      </c>
      <c r="F62" s="105">
        <v>2</v>
      </c>
      <c r="G62" s="105">
        <v>36</v>
      </c>
      <c r="H62" s="105">
        <v>12</v>
      </c>
      <c r="I62" s="105">
        <v>24</v>
      </c>
      <c r="J62" s="105"/>
      <c r="K62" s="105"/>
      <c r="L62" s="105"/>
      <c r="M62" s="105"/>
      <c r="N62" s="105">
        <v>2</v>
      </c>
      <c r="O62" s="105"/>
      <c r="P62" s="105"/>
      <c r="Q62" s="105"/>
      <c r="R62" s="118"/>
    </row>
    <row r="63" customFormat="1" ht="40.5" spans="1:18">
      <c r="A63" s="13"/>
      <c r="B63" s="13"/>
      <c r="C63" s="112"/>
      <c r="D63" s="105" t="s">
        <v>137</v>
      </c>
      <c r="E63" s="102" t="s">
        <v>138</v>
      </c>
      <c r="F63" s="105">
        <v>2</v>
      </c>
      <c r="G63" s="105">
        <v>36</v>
      </c>
      <c r="H63" s="105">
        <v>9</v>
      </c>
      <c r="I63" s="105">
        <v>27</v>
      </c>
      <c r="J63" s="105"/>
      <c r="K63" s="105"/>
      <c r="L63" s="105"/>
      <c r="M63" s="105">
        <v>2</v>
      </c>
      <c r="N63" s="105"/>
      <c r="O63" s="105"/>
      <c r="P63" s="105"/>
      <c r="Q63" s="105"/>
      <c r="R63" s="118"/>
    </row>
    <row r="64" customFormat="1" spans="1:18">
      <c r="A64" s="13"/>
      <c r="B64" s="13"/>
      <c r="C64" s="112"/>
      <c r="D64" s="105" t="s">
        <v>139</v>
      </c>
      <c r="E64" s="102" t="s">
        <v>140</v>
      </c>
      <c r="F64" s="105">
        <v>2</v>
      </c>
      <c r="G64" s="105">
        <v>36</v>
      </c>
      <c r="H64" s="105">
        <v>12</v>
      </c>
      <c r="I64" s="105">
        <v>24</v>
      </c>
      <c r="J64" s="105"/>
      <c r="K64" s="105"/>
      <c r="L64" s="105"/>
      <c r="M64" s="105">
        <v>2</v>
      </c>
      <c r="N64" s="105"/>
      <c r="O64" s="105"/>
      <c r="P64" s="105"/>
      <c r="Q64" s="105"/>
      <c r="R64" s="118"/>
    </row>
    <row r="65" customFormat="1" ht="27" spans="1:18">
      <c r="A65" s="13"/>
      <c r="B65" s="13"/>
      <c r="C65" s="112"/>
      <c r="D65" s="105" t="s">
        <v>141</v>
      </c>
      <c r="E65" s="102" t="s">
        <v>142</v>
      </c>
      <c r="F65" s="105">
        <v>2</v>
      </c>
      <c r="G65" s="105">
        <v>36</v>
      </c>
      <c r="H65" s="105">
        <v>9</v>
      </c>
      <c r="I65" s="105">
        <v>27</v>
      </c>
      <c r="J65" s="105"/>
      <c r="K65" s="105"/>
      <c r="L65" s="105"/>
      <c r="M65" s="105">
        <v>2</v>
      </c>
      <c r="N65" s="105"/>
      <c r="O65" s="105"/>
      <c r="P65" s="105"/>
      <c r="Q65" s="105"/>
      <c r="R65" s="118"/>
    </row>
    <row r="66" customFormat="1" spans="1:18">
      <c r="A66" s="13"/>
      <c r="B66" s="13"/>
      <c r="C66" s="112"/>
      <c r="D66" s="105" t="s">
        <v>143</v>
      </c>
      <c r="E66" s="102" t="s">
        <v>144</v>
      </c>
      <c r="F66" s="105">
        <v>2</v>
      </c>
      <c r="G66" s="105">
        <v>36</v>
      </c>
      <c r="H66" s="105">
        <v>9</v>
      </c>
      <c r="I66" s="105">
        <v>27</v>
      </c>
      <c r="J66" s="105"/>
      <c r="K66" s="105"/>
      <c r="L66" s="105"/>
      <c r="M66" s="105"/>
      <c r="N66" s="105">
        <v>2</v>
      </c>
      <c r="O66" s="105"/>
      <c r="P66" s="105"/>
      <c r="Q66" s="105"/>
      <c r="R66" s="118"/>
    </row>
    <row r="67" customFormat="1" ht="40.5" spans="1:18">
      <c r="A67" s="13"/>
      <c r="B67" s="13"/>
      <c r="C67" s="112"/>
      <c r="D67" s="105" t="s">
        <v>145</v>
      </c>
      <c r="E67" s="102" t="s">
        <v>146</v>
      </c>
      <c r="F67" s="105">
        <v>2</v>
      </c>
      <c r="G67" s="105">
        <v>36</v>
      </c>
      <c r="H67" s="105">
        <v>12</v>
      </c>
      <c r="I67" s="105">
        <v>24</v>
      </c>
      <c r="J67" s="105"/>
      <c r="K67" s="105"/>
      <c r="L67" s="105"/>
      <c r="M67" s="105">
        <v>2</v>
      </c>
      <c r="N67" s="105"/>
      <c r="O67" s="105"/>
      <c r="P67" s="105"/>
      <c r="Q67" s="105"/>
      <c r="R67" s="118"/>
    </row>
    <row r="68" customFormat="1" ht="27" spans="1:18">
      <c r="A68" s="13"/>
      <c r="B68" s="13"/>
      <c r="C68" s="112"/>
      <c r="D68" s="105" t="s">
        <v>147</v>
      </c>
      <c r="E68" s="102" t="s">
        <v>148</v>
      </c>
      <c r="F68" s="105">
        <v>2</v>
      </c>
      <c r="G68" s="105">
        <v>36</v>
      </c>
      <c r="H68" s="105">
        <v>12</v>
      </c>
      <c r="I68" s="105">
        <v>24</v>
      </c>
      <c r="J68" s="105"/>
      <c r="K68" s="105"/>
      <c r="L68" s="105"/>
      <c r="M68" s="105">
        <v>2</v>
      </c>
      <c r="N68" s="105"/>
      <c r="O68" s="105"/>
      <c r="P68" s="105"/>
      <c r="Q68" s="105"/>
      <c r="R68" s="118"/>
    </row>
    <row r="69" customFormat="1" ht="27" spans="1:18">
      <c r="A69" s="13"/>
      <c r="B69" s="13"/>
      <c r="C69" s="112"/>
      <c r="D69" s="105" t="s">
        <v>149</v>
      </c>
      <c r="E69" s="102" t="s">
        <v>150</v>
      </c>
      <c r="F69" s="105">
        <v>2</v>
      </c>
      <c r="G69" s="105">
        <v>36</v>
      </c>
      <c r="H69" s="105">
        <v>12</v>
      </c>
      <c r="I69" s="105">
        <v>24</v>
      </c>
      <c r="J69" s="105"/>
      <c r="K69" s="105"/>
      <c r="L69" s="105"/>
      <c r="M69" s="105"/>
      <c r="N69" s="105"/>
      <c r="O69" s="105">
        <v>2</v>
      </c>
      <c r="P69" s="105"/>
      <c r="Q69" s="105"/>
      <c r="R69" s="118"/>
    </row>
    <row r="70" customFormat="1" ht="27" spans="1:18">
      <c r="A70" s="13"/>
      <c r="B70" s="13"/>
      <c r="C70" s="112"/>
      <c r="D70" s="105" t="s">
        <v>151</v>
      </c>
      <c r="E70" s="102" t="s">
        <v>152</v>
      </c>
      <c r="F70" s="105">
        <v>2</v>
      </c>
      <c r="G70" s="105">
        <v>36</v>
      </c>
      <c r="H70" s="105">
        <v>12</v>
      </c>
      <c r="I70" s="105">
        <v>24</v>
      </c>
      <c r="J70" s="105"/>
      <c r="K70" s="105"/>
      <c r="L70" s="105"/>
      <c r="M70" s="105"/>
      <c r="N70" s="105">
        <v>2</v>
      </c>
      <c r="O70" s="105"/>
      <c r="P70" s="105"/>
      <c r="Q70" s="105"/>
      <c r="R70" s="118"/>
    </row>
    <row r="71" customFormat="1" ht="27" spans="1:18">
      <c r="A71" s="13"/>
      <c r="B71" s="13"/>
      <c r="C71" s="112"/>
      <c r="D71" s="105" t="s">
        <v>153</v>
      </c>
      <c r="E71" s="102" t="s">
        <v>154</v>
      </c>
      <c r="F71" s="105">
        <v>2</v>
      </c>
      <c r="G71" s="105">
        <v>36</v>
      </c>
      <c r="H71" s="105">
        <v>9</v>
      </c>
      <c r="I71" s="105">
        <v>27</v>
      </c>
      <c r="J71" s="105"/>
      <c r="K71" s="105"/>
      <c r="L71" s="105"/>
      <c r="M71" s="105"/>
      <c r="N71" s="105"/>
      <c r="O71" s="105">
        <v>2</v>
      </c>
      <c r="P71" s="105"/>
      <c r="Q71" s="105"/>
      <c r="R71" s="118"/>
    </row>
    <row r="72" customFormat="1" spans="1:18">
      <c r="A72" s="13"/>
      <c r="B72" s="13"/>
      <c r="C72" s="112"/>
      <c r="D72" s="105" t="s">
        <v>155</v>
      </c>
      <c r="E72" s="102" t="s">
        <v>156</v>
      </c>
      <c r="F72" s="105">
        <v>2</v>
      </c>
      <c r="G72" s="105">
        <v>36</v>
      </c>
      <c r="H72" s="105">
        <v>9</v>
      </c>
      <c r="I72" s="105">
        <v>27</v>
      </c>
      <c r="J72" s="105"/>
      <c r="K72" s="105"/>
      <c r="L72" s="105"/>
      <c r="M72" s="105"/>
      <c r="N72" s="105">
        <v>2</v>
      </c>
      <c r="O72" s="105"/>
      <c r="P72" s="105"/>
      <c r="Q72" s="105"/>
      <c r="R72" s="118"/>
    </row>
    <row r="73" customFormat="1" ht="40.5" spans="1:18">
      <c r="A73" s="13"/>
      <c r="B73" s="13"/>
      <c r="C73" s="112"/>
      <c r="D73" s="105" t="s">
        <v>157</v>
      </c>
      <c r="E73" s="102" t="s">
        <v>158</v>
      </c>
      <c r="F73" s="105">
        <v>2</v>
      </c>
      <c r="G73" s="105">
        <v>36</v>
      </c>
      <c r="H73" s="105">
        <v>9</v>
      </c>
      <c r="I73" s="105">
        <v>27</v>
      </c>
      <c r="J73" s="105"/>
      <c r="K73" s="105"/>
      <c r="L73" s="105"/>
      <c r="M73" s="105"/>
      <c r="N73" s="105"/>
      <c r="O73" s="105">
        <v>2</v>
      </c>
      <c r="P73" s="105"/>
      <c r="Q73" s="105"/>
      <c r="R73" s="118"/>
    </row>
    <row r="74" customFormat="1" ht="40.5" spans="1:18">
      <c r="A74" s="13"/>
      <c r="B74" s="13"/>
      <c r="C74" s="112"/>
      <c r="D74" s="105" t="s">
        <v>159</v>
      </c>
      <c r="E74" s="102" t="s">
        <v>160</v>
      </c>
      <c r="F74" s="105">
        <v>2</v>
      </c>
      <c r="G74" s="105">
        <v>36</v>
      </c>
      <c r="H74" s="105">
        <v>18</v>
      </c>
      <c r="I74" s="105">
        <v>18</v>
      </c>
      <c r="J74" s="105"/>
      <c r="K74" s="105"/>
      <c r="L74" s="105"/>
      <c r="M74" s="105"/>
      <c r="N74" s="105"/>
      <c r="O74" s="105"/>
      <c r="P74" s="105">
        <v>2</v>
      </c>
      <c r="Q74" s="105"/>
      <c r="R74" s="118"/>
    </row>
    <row r="75" customFormat="1" ht="40.5" spans="1:18">
      <c r="A75" s="13"/>
      <c r="B75" s="13"/>
      <c r="C75" s="112"/>
      <c r="D75" s="105" t="s">
        <v>161</v>
      </c>
      <c r="E75" s="102" t="s">
        <v>162</v>
      </c>
      <c r="F75" s="105">
        <v>2</v>
      </c>
      <c r="G75" s="105">
        <v>36</v>
      </c>
      <c r="H75" s="105">
        <v>9</v>
      </c>
      <c r="I75" s="105">
        <v>27</v>
      </c>
      <c r="J75" s="105"/>
      <c r="K75" s="105"/>
      <c r="L75" s="105"/>
      <c r="M75" s="105"/>
      <c r="N75" s="105"/>
      <c r="O75" s="105">
        <v>2</v>
      </c>
      <c r="P75" s="105"/>
      <c r="Q75" s="105"/>
      <c r="R75" s="118"/>
    </row>
    <row r="76" customFormat="1" spans="1:18">
      <c r="A76" s="13"/>
      <c r="B76" s="13"/>
      <c r="C76" s="112"/>
      <c r="D76" s="105" t="s">
        <v>163</v>
      </c>
      <c r="E76" s="102" t="s">
        <v>164</v>
      </c>
      <c r="F76" s="105">
        <v>2</v>
      </c>
      <c r="G76" s="105">
        <v>36</v>
      </c>
      <c r="H76" s="105">
        <v>12</v>
      </c>
      <c r="I76" s="105">
        <v>24</v>
      </c>
      <c r="J76" s="105"/>
      <c r="K76" s="105"/>
      <c r="L76" s="105"/>
      <c r="M76" s="105"/>
      <c r="N76" s="105"/>
      <c r="O76" s="105"/>
      <c r="P76" s="105">
        <v>2</v>
      </c>
      <c r="Q76" s="105"/>
      <c r="R76" s="118"/>
    </row>
    <row r="77" customFormat="1" ht="27" spans="1:18">
      <c r="A77" s="13"/>
      <c r="B77" s="13"/>
      <c r="C77" s="112"/>
      <c r="D77" s="105" t="s">
        <v>165</v>
      </c>
      <c r="E77" s="102" t="s">
        <v>166</v>
      </c>
      <c r="F77" s="105">
        <v>2</v>
      </c>
      <c r="G77" s="105">
        <v>36</v>
      </c>
      <c r="H77" s="105">
        <v>12</v>
      </c>
      <c r="I77" s="105">
        <v>24</v>
      </c>
      <c r="J77" s="105"/>
      <c r="K77" s="105"/>
      <c r="L77" s="105"/>
      <c r="M77" s="105"/>
      <c r="N77" s="105"/>
      <c r="O77" s="105"/>
      <c r="P77" s="105">
        <v>2</v>
      </c>
      <c r="Q77" s="105"/>
      <c r="R77" s="118"/>
    </row>
    <row r="78" customFormat="1" ht="40.5" spans="1:18">
      <c r="A78" s="13"/>
      <c r="B78" s="13"/>
      <c r="C78" s="112"/>
      <c r="D78" s="105" t="s">
        <v>167</v>
      </c>
      <c r="E78" s="102" t="s">
        <v>168</v>
      </c>
      <c r="F78" s="105">
        <v>2</v>
      </c>
      <c r="G78" s="105">
        <v>36</v>
      </c>
      <c r="H78" s="105">
        <v>12</v>
      </c>
      <c r="I78" s="105">
        <v>24</v>
      </c>
      <c r="J78" s="105"/>
      <c r="K78" s="105"/>
      <c r="L78" s="105"/>
      <c r="M78" s="105"/>
      <c r="N78" s="105">
        <v>2</v>
      </c>
      <c r="O78" s="105"/>
      <c r="P78" s="105"/>
      <c r="Q78" s="105"/>
      <c r="R78" s="118"/>
    </row>
    <row r="79" customFormat="1" ht="40.5" spans="1:18">
      <c r="A79" s="13"/>
      <c r="B79" s="13"/>
      <c r="C79" s="112"/>
      <c r="D79" s="105" t="s">
        <v>169</v>
      </c>
      <c r="E79" s="102" t="s">
        <v>170</v>
      </c>
      <c r="F79" s="105">
        <v>2</v>
      </c>
      <c r="G79" s="105">
        <v>36</v>
      </c>
      <c r="H79" s="105">
        <v>12</v>
      </c>
      <c r="I79" s="105">
        <v>24</v>
      </c>
      <c r="J79" s="105"/>
      <c r="K79" s="105"/>
      <c r="L79" s="105"/>
      <c r="M79" s="105"/>
      <c r="N79" s="105"/>
      <c r="O79" s="105"/>
      <c r="P79" s="105">
        <v>2</v>
      </c>
      <c r="Q79" s="105"/>
      <c r="R79" s="118"/>
    </row>
    <row r="80" customFormat="1" ht="27" spans="1:18">
      <c r="A80" s="13"/>
      <c r="B80" s="13"/>
      <c r="C80" s="112"/>
      <c r="D80" s="105" t="s">
        <v>171</v>
      </c>
      <c r="E80" s="102" t="s">
        <v>172</v>
      </c>
      <c r="F80" s="105">
        <v>2</v>
      </c>
      <c r="G80" s="105">
        <v>36</v>
      </c>
      <c r="H80" s="105">
        <v>9</v>
      </c>
      <c r="I80" s="105">
        <v>27</v>
      </c>
      <c r="J80" s="105"/>
      <c r="K80" s="105"/>
      <c r="L80" s="105"/>
      <c r="M80" s="105"/>
      <c r="N80" s="105">
        <v>2</v>
      </c>
      <c r="O80" s="105"/>
      <c r="P80" s="105"/>
      <c r="Q80" s="105"/>
      <c r="R80" s="118"/>
    </row>
    <row r="81" customFormat="1" ht="27" spans="1:18">
      <c r="A81" s="13"/>
      <c r="B81" s="13"/>
      <c r="C81" s="112"/>
      <c r="D81" s="105" t="s">
        <v>173</v>
      </c>
      <c r="E81" s="102" t="s">
        <v>174</v>
      </c>
      <c r="F81" s="105">
        <v>2</v>
      </c>
      <c r="G81" s="105">
        <v>36</v>
      </c>
      <c r="H81" s="105">
        <v>9</v>
      </c>
      <c r="I81" s="105">
        <v>27</v>
      </c>
      <c r="J81" s="105"/>
      <c r="K81" s="105"/>
      <c r="L81" s="105"/>
      <c r="M81" s="105"/>
      <c r="N81" s="105"/>
      <c r="O81" s="105">
        <v>2</v>
      </c>
      <c r="P81" s="105"/>
      <c r="Q81" s="105"/>
      <c r="R81" s="118"/>
    </row>
    <row r="82" customFormat="1" ht="27" spans="1:18">
      <c r="A82" s="13"/>
      <c r="B82" s="13"/>
      <c r="C82" s="112"/>
      <c r="D82" s="105" t="s">
        <v>175</v>
      </c>
      <c r="E82" s="102" t="s">
        <v>176</v>
      </c>
      <c r="F82" s="105">
        <v>2</v>
      </c>
      <c r="G82" s="105">
        <v>36</v>
      </c>
      <c r="H82" s="105">
        <v>9</v>
      </c>
      <c r="I82" s="105">
        <v>27</v>
      </c>
      <c r="J82" s="105"/>
      <c r="K82" s="105"/>
      <c r="L82" s="105"/>
      <c r="M82" s="105"/>
      <c r="N82" s="105"/>
      <c r="O82" s="105">
        <v>2</v>
      </c>
      <c r="P82" s="105"/>
      <c r="Q82" s="105"/>
      <c r="R82" s="118"/>
    </row>
    <row r="83" customFormat="1" ht="27" spans="1:18">
      <c r="A83" s="13"/>
      <c r="B83" s="13"/>
      <c r="C83" s="112"/>
      <c r="D83" s="105" t="s">
        <v>177</v>
      </c>
      <c r="E83" s="102" t="s">
        <v>178</v>
      </c>
      <c r="F83" s="105">
        <v>2</v>
      </c>
      <c r="G83" s="105">
        <v>36</v>
      </c>
      <c r="H83" s="105">
        <v>9</v>
      </c>
      <c r="I83" s="105">
        <v>27</v>
      </c>
      <c r="J83" s="105"/>
      <c r="K83" s="105"/>
      <c r="L83" s="105"/>
      <c r="M83" s="105"/>
      <c r="N83" s="105"/>
      <c r="O83" s="105"/>
      <c r="P83" s="105">
        <v>2</v>
      </c>
      <c r="Q83" s="105"/>
      <c r="R83" s="118"/>
    </row>
    <row r="84" customFormat="1" spans="1:18">
      <c r="A84" s="13"/>
      <c r="B84" s="13" t="s">
        <v>179</v>
      </c>
      <c r="C84" s="13"/>
      <c r="D84" s="13"/>
      <c r="E84" s="13"/>
      <c r="F84" s="13">
        <f>SUM(F51:F83)</f>
        <v>92</v>
      </c>
      <c r="G84" s="13">
        <f t="shared" ref="G84:Q84" si="6">SUM(G51:G83)</f>
        <v>1656</v>
      </c>
      <c r="H84" s="13">
        <f t="shared" si="6"/>
        <v>480</v>
      </c>
      <c r="I84" s="13">
        <f t="shared" si="6"/>
        <v>1176</v>
      </c>
      <c r="J84" s="13">
        <f t="shared" si="6"/>
        <v>0</v>
      </c>
      <c r="K84" s="13">
        <f t="shared" si="6"/>
        <v>10</v>
      </c>
      <c r="L84" s="13">
        <f t="shared" si="6"/>
        <v>12</v>
      </c>
      <c r="M84" s="13">
        <f t="shared" si="6"/>
        <v>20</v>
      </c>
      <c r="N84" s="13">
        <f t="shared" si="6"/>
        <v>20</v>
      </c>
      <c r="O84" s="13">
        <f t="shared" si="6"/>
        <v>20</v>
      </c>
      <c r="P84" s="13">
        <f t="shared" si="6"/>
        <v>10</v>
      </c>
      <c r="Q84" s="13">
        <f t="shared" si="6"/>
        <v>0</v>
      </c>
      <c r="R84" s="118"/>
    </row>
    <row r="85" customFormat="1" spans="1:18">
      <c r="A85" s="13" t="s">
        <v>180</v>
      </c>
      <c r="B85" s="13"/>
      <c r="C85" s="13"/>
      <c r="D85" s="13"/>
      <c r="E85" s="13"/>
      <c r="F85" s="13">
        <f>F50+F84</f>
        <v>98</v>
      </c>
      <c r="G85" s="13">
        <f t="shared" ref="G85:Q85" si="7">G50+G84</f>
        <v>1764</v>
      </c>
      <c r="H85" s="13">
        <f t="shared" si="7"/>
        <v>558</v>
      </c>
      <c r="I85" s="13">
        <f t="shared" si="7"/>
        <v>1206</v>
      </c>
      <c r="J85" s="13">
        <f t="shared" si="7"/>
        <v>2</v>
      </c>
      <c r="K85" s="13">
        <f t="shared" si="7"/>
        <v>12</v>
      </c>
      <c r="L85" s="13">
        <f t="shared" si="7"/>
        <v>14</v>
      </c>
      <c r="M85" s="13">
        <f t="shared" si="7"/>
        <v>20</v>
      </c>
      <c r="N85" s="13">
        <f t="shared" si="7"/>
        <v>20</v>
      </c>
      <c r="O85" s="13">
        <f t="shared" si="7"/>
        <v>20</v>
      </c>
      <c r="P85" s="13">
        <f t="shared" si="7"/>
        <v>10</v>
      </c>
      <c r="Q85" s="13">
        <f t="shared" si="7"/>
        <v>0</v>
      </c>
      <c r="R85" s="118"/>
    </row>
    <row r="86" customFormat="1" ht="44.25" spans="1:18">
      <c r="A86" s="119" t="s">
        <v>181</v>
      </c>
      <c r="B86" s="120"/>
      <c r="C86" s="103">
        <v>7</v>
      </c>
      <c r="D86" s="121" t="s">
        <v>182</v>
      </c>
      <c r="E86" s="102" t="s">
        <v>183</v>
      </c>
      <c r="F86" s="102">
        <v>2</v>
      </c>
      <c r="G86" s="102">
        <v>36</v>
      </c>
      <c r="H86" s="102">
        <v>36</v>
      </c>
      <c r="I86" s="102">
        <v>0</v>
      </c>
      <c r="J86" s="102"/>
      <c r="K86" s="102">
        <v>2</v>
      </c>
      <c r="L86" s="102"/>
      <c r="M86" s="102"/>
      <c r="N86" s="102"/>
      <c r="O86" s="102"/>
      <c r="P86" s="143"/>
      <c r="Q86" s="102"/>
      <c r="R86" s="148" t="s">
        <v>184</v>
      </c>
    </row>
    <row r="87" customFormat="1" ht="28.5" spans="1:18">
      <c r="A87" s="122"/>
      <c r="B87" s="123"/>
      <c r="C87" s="106"/>
      <c r="D87" s="121" t="s">
        <v>185</v>
      </c>
      <c r="E87" s="102" t="s">
        <v>186</v>
      </c>
      <c r="F87" s="102">
        <v>2</v>
      </c>
      <c r="G87" s="102">
        <v>36</v>
      </c>
      <c r="H87" s="102">
        <v>36</v>
      </c>
      <c r="I87" s="102">
        <v>0</v>
      </c>
      <c r="J87" s="102">
        <v>2</v>
      </c>
      <c r="K87" s="102"/>
      <c r="L87" s="102"/>
      <c r="M87" s="102"/>
      <c r="N87" s="102"/>
      <c r="O87" s="102"/>
      <c r="P87" s="143"/>
      <c r="Q87" s="102"/>
      <c r="R87" s="149"/>
    </row>
    <row r="88" customFormat="1" ht="54" spans="1:18">
      <c r="A88" s="122"/>
      <c r="B88" s="123"/>
      <c r="C88" s="106"/>
      <c r="D88" s="121" t="s">
        <v>187</v>
      </c>
      <c r="E88" s="102" t="s">
        <v>188</v>
      </c>
      <c r="F88" s="102">
        <v>1</v>
      </c>
      <c r="G88" s="102">
        <v>18</v>
      </c>
      <c r="H88" s="102">
        <v>18</v>
      </c>
      <c r="I88" s="102">
        <v>0</v>
      </c>
      <c r="J88" s="102"/>
      <c r="K88" s="102">
        <v>2</v>
      </c>
      <c r="L88" s="102"/>
      <c r="M88" s="102"/>
      <c r="N88" s="102"/>
      <c r="O88" s="102"/>
      <c r="P88" s="143"/>
      <c r="Q88" s="102"/>
      <c r="R88" s="149"/>
    </row>
    <row r="89" customFormat="1" ht="54" spans="1:18">
      <c r="A89" s="122"/>
      <c r="B89" s="123"/>
      <c r="C89" s="106"/>
      <c r="D89" s="124" t="s">
        <v>189</v>
      </c>
      <c r="E89" s="102" t="s">
        <v>190</v>
      </c>
      <c r="F89" s="102">
        <v>2</v>
      </c>
      <c r="G89" s="102">
        <v>40</v>
      </c>
      <c r="H89" s="102">
        <v>0</v>
      </c>
      <c r="I89" s="102">
        <v>40</v>
      </c>
      <c r="J89" s="102"/>
      <c r="K89" s="102"/>
      <c r="L89" s="102">
        <v>3</v>
      </c>
      <c r="M89" s="102"/>
      <c r="N89" s="102"/>
      <c r="O89" s="102"/>
      <c r="P89" s="143"/>
      <c r="Q89" s="102"/>
      <c r="R89" s="149"/>
    </row>
    <row r="90" customFormat="1" spans="1:18">
      <c r="A90" s="108" t="s">
        <v>191</v>
      </c>
      <c r="B90" s="109"/>
      <c r="C90" s="109"/>
      <c r="D90" s="109"/>
      <c r="E90" s="110"/>
      <c r="F90" s="13">
        <f>SUM(F86:F89)</f>
        <v>7</v>
      </c>
      <c r="G90" s="13">
        <f t="shared" ref="G90:Q90" si="8">SUM(G86:G89)</f>
        <v>130</v>
      </c>
      <c r="H90" s="13">
        <f t="shared" si="8"/>
        <v>90</v>
      </c>
      <c r="I90" s="13">
        <f t="shared" si="8"/>
        <v>40</v>
      </c>
      <c r="J90" s="13">
        <f t="shared" si="8"/>
        <v>2</v>
      </c>
      <c r="K90" s="13">
        <f t="shared" si="8"/>
        <v>4</v>
      </c>
      <c r="L90" s="13">
        <f t="shared" si="8"/>
        <v>3</v>
      </c>
      <c r="M90" s="13">
        <f t="shared" si="8"/>
        <v>0</v>
      </c>
      <c r="N90" s="13">
        <f t="shared" si="8"/>
        <v>0</v>
      </c>
      <c r="O90" s="13">
        <f t="shared" si="8"/>
        <v>0</v>
      </c>
      <c r="P90" s="13">
        <f t="shared" si="8"/>
        <v>0</v>
      </c>
      <c r="Q90" s="13">
        <f t="shared" si="8"/>
        <v>0</v>
      </c>
      <c r="R90" s="149"/>
    </row>
    <row r="91" customFormat="1" spans="1:17">
      <c r="A91" s="12" t="s">
        <v>192</v>
      </c>
      <c r="B91" s="125" t="s">
        <v>193</v>
      </c>
      <c r="C91" s="126"/>
      <c r="D91" s="12" t="s">
        <v>194</v>
      </c>
      <c r="E91" s="12" t="s">
        <v>195</v>
      </c>
      <c r="F91" s="12">
        <v>2</v>
      </c>
      <c r="G91" s="12">
        <v>36</v>
      </c>
      <c r="H91" s="12">
        <v>14</v>
      </c>
      <c r="I91" s="12">
        <v>22</v>
      </c>
      <c r="J91" s="12">
        <v>2</v>
      </c>
      <c r="K91" s="12"/>
      <c r="L91" s="12"/>
      <c r="M91" s="12"/>
      <c r="N91" s="12"/>
      <c r="O91" s="12"/>
      <c r="P91" s="12"/>
      <c r="Q91" s="12"/>
    </row>
    <row r="92" customFormat="1" ht="191.25" spans="1:17">
      <c r="A92" s="12"/>
      <c r="B92" s="127"/>
      <c r="C92" s="128"/>
      <c r="D92" s="12" t="s">
        <v>196</v>
      </c>
      <c r="E92" s="12" t="s">
        <v>197</v>
      </c>
      <c r="F92" s="12">
        <v>2</v>
      </c>
      <c r="G92" s="12">
        <v>36</v>
      </c>
      <c r="H92" s="12">
        <v>14</v>
      </c>
      <c r="I92" s="12">
        <v>22</v>
      </c>
      <c r="J92" s="12"/>
      <c r="K92" s="12">
        <v>2</v>
      </c>
      <c r="L92" s="12"/>
      <c r="M92" s="12"/>
      <c r="N92" s="12"/>
      <c r="O92" s="12"/>
      <c r="P92" s="12"/>
      <c r="Q92" s="12"/>
    </row>
    <row r="93" customFormat="1" ht="178.5" spans="1:17">
      <c r="A93" s="12"/>
      <c r="B93" s="127"/>
      <c r="C93" s="128"/>
      <c r="D93" s="12" t="s">
        <v>198</v>
      </c>
      <c r="E93" s="12" t="s">
        <v>199</v>
      </c>
      <c r="F93" s="12">
        <v>2</v>
      </c>
      <c r="G93" s="12">
        <v>36</v>
      </c>
      <c r="H93" s="12">
        <v>14</v>
      </c>
      <c r="I93" s="12">
        <v>22</v>
      </c>
      <c r="J93" s="12"/>
      <c r="K93" s="12"/>
      <c r="L93" s="12">
        <v>2</v>
      </c>
      <c r="M93" s="12"/>
      <c r="N93" s="12"/>
      <c r="O93" s="12"/>
      <c r="P93" s="12"/>
      <c r="Q93" s="12"/>
    </row>
    <row r="94" customFormat="1" spans="1:17">
      <c r="A94" s="12"/>
      <c r="B94" s="129"/>
      <c r="C94" s="130"/>
      <c r="D94" s="12" t="s">
        <v>200</v>
      </c>
      <c r="E94" s="12"/>
      <c r="F94" s="12">
        <v>6</v>
      </c>
      <c r="G94" s="12">
        <v>108</v>
      </c>
      <c r="H94" s="12">
        <v>42</v>
      </c>
      <c r="I94" s="12">
        <v>66</v>
      </c>
      <c r="J94" s="12">
        <v>2</v>
      </c>
      <c r="K94" s="12">
        <v>2</v>
      </c>
      <c r="L94" s="12">
        <v>2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</row>
    <row r="95" customFormat="1" ht="25.5" spans="1:17">
      <c r="A95" s="12"/>
      <c r="B95" s="131" t="s">
        <v>201</v>
      </c>
      <c r="C95" s="131"/>
      <c r="D95" s="131" t="s">
        <v>202</v>
      </c>
      <c r="E95" s="131" t="s">
        <v>203</v>
      </c>
      <c r="F95" s="132">
        <v>1</v>
      </c>
      <c r="G95" s="131">
        <v>18</v>
      </c>
      <c r="H95" s="131">
        <v>7</v>
      </c>
      <c r="I95" s="131">
        <v>11</v>
      </c>
      <c r="J95" s="131"/>
      <c r="K95" s="131">
        <v>2</v>
      </c>
      <c r="L95" s="131"/>
      <c r="M95" s="131"/>
      <c r="N95" s="131"/>
      <c r="O95" s="131"/>
      <c r="P95" s="131"/>
      <c r="Q95" s="131"/>
    </row>
    <row r="96" customFormat="1" ht="25.5" spans="1:17">
      <c r="A96" s="12"/>
      <c r="B96" s="131"/>
      <c r="C96" s="131"/>
      <c r="D96" s="131" t="s">
        <v>204</v>
      </c>
      <c r="E96" s="133" t="s">
        <v>205</v>
      </c>
      <c r="F96" s="132">
        <v>1</v>
      </c>
      <c r="G96" s="131">
        <v>18</v>
      </c>
      <c r="H96" s="131">
        <v>7</v>
      </c>
      <c r="I96" s="131">
        <v>11</v>
      </c>
      <c r="J96" s="131"/>
      <c r="K96" s="131">
        <v>2</v>
      </c>
      <c r="L96" s="131"/>
      <c r="M96" s="131"/>
      <c r="N96" s="131"/>
      <c r="O96" s="131"/>
      <c r="P96" s="131"/>
      <c r="Q96" s="131"/>
    </row>
    <row r="97" customFormat="1" ht="25.5" spans="1:17">
      <c r="A97" s="12"/>
      <c r="B97" s="131"/>
      <c r="C97" s="131"/>
      <c r="D97" s="131" t="s">
        <v>206</v>
      </c>
      <c r="E97" s="131" t="s">
        <v>207</v>
      </c>
      <c r="F97" s="132">
        <v>2</v>
      </c>
      <c r="G97" s="131">
        <v>36</v>
      </c>
      <c r="H97" s="131">
        <v>14</v>
      </c>
      <c r="I97" s="131">
        <v>22</v>
      </c>
      <c r="J97" s="131"/>
      <c r="K97" s="131">
        <v>2</v>
      </c>
      <c r="L97" s="131"/>
      <c r="M97" s="131"/>
      <c r="N97" s="131"/>
      <c r="O97" s="131"/>
      <c r="P97" s="131"/>
      <c r="Q97" s="131"/>
    </row>
    <row r="98" customFormat="1" ht="51" spans="1:17">
      <c r="A98" s="12"/>
      <c r="B98" s="131"/>
      <c r="C98" s="131"/>
      <c r="D98" s="131" t="s">
        <v>208</v>
      </c>
      <c r="E98" s="131" t="s">
        <v>209</v>
      </c>
      <c r="F98" s="132">
        <v>1</v>
      </c>
      <c r="G98" s="131">
        <v>18</v>
      </c>
      <c r="H98" s="131">
        <v>7</v>
      </c>
      <c r="I98" s="131">
        <v>11</v>
      </c>
      <c r="J98" s="131"/>
      <c r="K98" s="131"/>
      <c r="L98" s="131">
        <v>2</v>
      </c>
      <c r="M98" s="131"/>
      <c r="N98" s="131"/>
      <c r="O98" s="131"/>
      <c r="P98" s="131"/>
      <c r="Q98" s="150"/>
    </row>
    <row r="99" customFormat="1" ht="51" spans="1:17">
      <c r="A99" s="12"/>
      <c r="B99" s="131"/>
      <c r="C99" s="131"/>
      <c r="D99" s="131" t="s">
        <v>210</v>
      </c>
      <c r="E99" s="131" t="s">
        <v>211</v>
      </c>
      <c r="F99" s="132">
        <v>2</v>
      </c>
      <c r="G99" s="131">
        <v>36</v>
      </c>
      <c r="H99" s="131">
        <v>14</v>
      </c>
      <c r="I99" s="131">
        <v>22</v>
      </c>
      <c r="J99" s="131"/>
      <c r="K99" s="131"/>
      <c r="L99" s="131">
        <v>2</v>
      </c>
      <c r="M99" s="131"/>
      <c r="N99" s="131"/>
      <c r="O99" s="131"/>
      <c r="P99" s="131"/>
      <c r="Q99" s="150"/>
    </row>
    <row r="100" customFormat="1" ht="38.25" spans="1:17">
      <c r="A100" s="12"/>
      <c r="B100" s="131"/>
      <c r="C100" s="131"/>
      <c r="D100" s="131" t="s">
        <v>212</v>
      </c>
      <c r="E100" s="131" t="s">
        <v>213</v>
      </c>
      <c r="F100" s="132">
        <v>1</v>
      </c>
      <c r="G100" s="131">
        <v>18</v>
      </c>
      <c r="H100" s="131">
        <v>7</v>
      </c>
      <c r="I100" s="131">
        <v>11</v>
      </c>
      <c r="J100" s="132"/>
      <c r="K100" s="131"/>
      <c r="L100" s="131"/>
      <c r="M100" s="131">
        <v>2</v>
      </c>
      <c r="N100" s="144"/>
      <c r="O100" s="144"/>
      <c r="P100" s="144"/>
      <c r="Q100" s="144"/>
    </row>
    <row r="101" customFormat="1" ht="38.25" spans="1:17">
      <c r="A101" s="12"/>
      <c r="B101" s="131"/>
      <c r="C101" s="131"/>
      <c r="D101" s="131" t="s">
        <v>214</v>
      </c>
      <c r="E101" s="131" t="s">
        <v>215</v>
      </c>
      <c r="F101" s="132">
        <v>2</v>
      </c>
      <c r="G101" s="131">
        <v>36</v>
      </c>
      <c r="H101" s="131">
        <v>14</v>
      </c>
      <c r="I101" s="131">
        <v>22</v>
      </c>
      <c r="J101" s="131"/>
      <c r="K101" s="131"/>
      <c r="L101" s="131"/>
      <c r="M101" s="131">
        <v>2</v>
      </c>
      <c r="N101" s="131"/>
      <c r="O101" s="131"/>
      <c r="P101" s="131"/>
      <c r="Q101" s="131"/>
    </row>
    <row r="102" customFormat="1" ht="25.5" spans="1:17">
      <c r="A102" s="12"/>
      <c r="B102" s="131"/>
      <c r="C102" s="131"/>
      <c r="D102" s="74" t="s">
        <v>216</v>
      </c>
      <c r="E102" s="131" t="s">
        <v>217</v>
      </c>
      <c r="F102" s="134">
        <v>2</v>
      </c>
      <c r="G102" s="134">
        <v>36</v>
      </c>
      <c r="H102" s="134">
        <v>14</v>
      </c>
      <c r="I102" s="134">
        <v>22</v>
      </c>
      <c r="J102" s="134"/>
      <c r="K102" s="134"/>
      <c r="L102" s="134"/>
      <c r="M102" s="134">
        <v>2</v>
      </c>
      <c r="N102" s="134"/>
      <c r="O102" s="134"/>
      <c r="P102" s="144"/>
      <c r="Q102" s="144"/>
    </row>
    <row r="103" customFormat="1" ht="36" spans="1:17">
      <c r="A103" s="12"/>
      <c r="B103" s="131"/>
      <c r="C103" s="131"/>
      <c r="D103" s="131" t="s">
        <v>218</v>
      </c>
      <c r="E103" s="135" t="s">
        <v>219</v>
      </c>
      <c r="F103" s="132">
        <v>2</v>
      </c>
      <c r="G103" s="131">
        <v>36</v>
      </c>
      <c r="H103" s="131">
        <v>14</v>
      </c>
      <c r="I103" s="131">
        <v>22</v>
      </c>
      <c r="J103" s="131"/>
      <c r="K103" s="131"/>
      <c r="L103" s="131"/>
      <c r="M103" s="131"/>
      <c r="N103" s="131">
        <v>2</v>
      </c>
      <c r="O103" s="131"/>
      <c r="P103" s="131"/>
      <c r="Q103" s="131"/>
    </row>
    <row r="104" customFormat="1" ht="48" spans="1:17">
      <c r="A104" s="12"/>
      <c r="B104" s="131"/>
      <c r="C104" s="131"/>
      <c r="D104" s="136" t="s">
        <v>220</v>
      </c>
      <c r="E104" s="135" t="s">
        <v>221</v>
      </c>
      <c r="F104" s="134">
        <v>1</v>
      </c>
      <c r="G104" s="60">
        <v>18</v>
      </c>
      <c r="H104" s="60">
        <v>7</v>
      </c>
      <c r="I104" s="60">
        <v>11</v>
      </c>
      <c r="J104" s="134"/>
      <c r="K104" s="134"/>
      <c r="L104" s="134"/>
      <c r="M104" s="145"/>
      <c r="N104" s="146"/>
      <c r="O104" s="134">
        <v>2</v>
      </c>
      <c r="P104" s="144"/>
      <c r="Q104" s="144"/>
    </row>
    <row r="105" customFormat="1" spans="1:17">
      <c r="A105" s="12"/>
      <c r="B105" s="131"/>
      <c r="C105" s="131"/>
      <c r="D105" s="131" t="s">
        <v>200</v>
      </c>
      <c r="E105" s="131"/>
      <c r="F105" s="131">
        <f t="shared" ref="F105:Q105" si="9">SUM(F95:F104)</f>
        <v>15</v>
      </c>
      <c r="G105" s="131">
        <f t="shared" si="9"/>
        <v>270</v>
      </c>
      <c r="H105" s="131">
        <f t="shared" si="9"/>
        <v>105</v>
      </c>
      <c r="I105" s="131">
        <f t="shared" si="9"/>
        <v>165</v>
      </c>
      <c r="J105" s="131">
        <f t="shared" si="9"/>
        <v>0</v>
      </c>
      <c r="K105" s="131">
        <f t="shared" si="9"/>
        <v>6</v>
      </c>
      <c r="L105" s="131">
        <f t="shared" si="9"/>
        <v>4</v>
      </c>
      <c r="M105" s="131">
        <f t="shared" si="9"/>
        <v>6</v>
      </c>
      <c r="N105" s="131">
        <f t="shared" si="9"/>
        <v>2</v>
      </c>
      <c r="O105" s="131">
        <f t="shared" si="9"/>
        <v>2</v>
      </c>
      <c r="P105" s="131">
        <f t="shared" si="9"/>
        <v>0</v>
      </c>
      <c r="Q105" s="131">
        <f t="shared" si="9"/>
        <v>0</v>
      </c>
    </row>
    <row r="106" customFormat="1" ht="25.5" spans="1:17">
      <c r="A106" s="12"/>
      <c r="B106" s="12" t="s">
        <v>222</v>
      </c>
      <c r="C106" s="12">
        <v>2</v>
      </c>
      <c r="D106" s="12" t="s">
        <v>223</v>
      </c>
      <c r="E106" s="12" t="s">
        <v>224</v>
      </c>
      <c r="F106" s="12">
        <v>2</v>
      </c>
      <c r="G106" s="12">
        <v>36</v>
      </c>
      <c r="H106" s="12">
        <v>36</v>
      </c>
      <c r="I106" s="12">
        <v>0</v>
      </c>
      <c r="J106" s="12"/>
      <c r="K106" s="12"/>
      <c r="L106" s="12"/>
      <c r="M106" s="12">
        <v>2</v>
      </c>
      <c r="N106" s="12"/>
      <c r="O106" s="12"/>
      <c r="P106" s="12"/>
      <c r="Q106" s="12"/>
    </row>
    <row r="107" customFormat="1" ht="25.5" spans="1:17">
      <c r="A107" s="12"/>
      <c r="B107" s="12"/>
      <c r="C107" s="12"/>
      <c r="D107" s="12" t="s">
        <v>225</v>
      </c>
      <c r="E107" s="12" t="s">
        <v>226</v>
      </c>
      <c r="F107" s="12">
        <v>2</v>
      </c>
      <c r="G107" s="12">
        <v>36</v>
      </c>
      <c r="H107" s="12">
        <v>36</v>
      </c>
      <c r="I107" s="12">
        <v>0</v>
      </c>
      <c r="J107" s="12"/>
      <c r="K107" s="12"/>
      <c r="L107" s="12"/>
      <c r="M107" s="12">
        <v>2</v>
      </c>
      <c r="N107" s="12"/>
      <c r="O107" s="12"/>
      <c r="P107" s="12"/>
      <c r="Q107" s="12"/>
    </row>
    <row r="108" customFormat="1" spans="1:17">
      <c r="A108" s="12"/>
      <c r="B108" s="12"/>
      <c r="C108" s="12"/>
      <c r="D108" s="12" t="s">
        <v>200</v>
      </c>
      <c r="E108" s="12"/>
      <c r="F108" s="12">
        <v>4</v>
      </c>
      <c r="G108" s="12">
        <v>72</v>
      </c>
      <c r="H108" s="12">
        <v>72</v>
      </c>
      <c r="I108" s="12">
        <v>0</v>
      </c>
      <c r="J108" s="12">
        <v>0</v>
      </c>
      <c r="K108" s="12">
        <v>0</v>
      </c>
      <c r="L108" s="12">
        <v>0</v>
      </c>
      <c r="M108" s="12">
        <v>4</v>
      </c>
      <c r="N108" s="12">
        <v>0</v>
      </c>
      <c r="O108" s="12">
        <v>0</v>
      </c>
      <c r="P108" s="12">
        <v>0</v>
      </c>
      <c r="Q108" s="12">
        <v>0</v>
      </c>
    </row>
    <row r="109" customFormat="1" ht="25.5" spans="1:17">
      <c r="A109" s="12"/>
      <c r="B109" s="137"/>
      <c r="C109" s="75" t="s">
        <v>227</v>
      </c>
      <c r="D109" s="52" t="s">
        <v>228</v>
      </c>
      <c r="E109" s="138" t="s">
        <v>229</v>
      </c>
      <c r="F109" s="52">
        <v>2</v>
      </c>
      <c r="G109" s="52">
        <v>36</v>
      </c>
      <c r="H109" s="52">
        <v>14</v>
      </c>
      <c r="I109" s="52">
        <v>22</v>
      </c>
      <c r="J109" s="52"/>
      <c r="K109" s="52"/>
      <c r="L109" s="52"/>
      <c r="M109" s="52"/>
      <c r="N109" s="52">
        <v>2</v>
      </c>
      <c r="O109" s="52"/>
      <c r="P109" s="52"/>
      <c r="Q109" s="52"/>
    </row>
    <row r="110" customFormat="1" ht="89.25" spans="1:17">
      <c r="A110" s="12"/>
      <c r="B110" s="137" t="s">
        <v>230</v>
      </c>
      <c r="C110" s="137"/>
      <c r="D110" s="52" t="s">
        <v>231</v>
      </c>
      <c r="E110" s="52" t="s">
        <v>232</v>
      </c>
      <c r="F110" s="52">
        <v>1</v>
      </c>
      <c r="G110" s="52">
        <v>18</v>
      </c>
      <c r="H110" s="52">
        <v>7</v>
      </c>
      <c r="I110" s="52">
        <v>11</v>
      </c>
      <c r="J110" s="52"/>
      <c r="K110" s="52"/>
      <c r="L110" s="52"/>
      <c r="M110" s="52"/>
      <c r="N110" s="52"/>
      <c r="O110" s="52">
        <v>2</v>
      </c>
      <c r="P110" s="52"/>
      <c r="Q110" s="52"/>
    </row>
    <row r="111" customFormat="1" ht="51" spans="1:17">
      <c r="A111" s="12"/>
      <c r="B111" s="137"/>
      <c r="C111" s="137"/>
      <c r="D111" s="52" t="s">
        <v>233</v>
      </c>
      <c r="E111" s="52" t="s">
        <v>234</v>
      </c>
      <c r="F111" s="52">
        <v>2</v>
      </c>
      <c r="G111" s="12">
        <v>36</v>
      </c>
      <c r="H111" s="12">
        <v>14</v>
      </c>
      <c r="I111" s="12">
        <v>22</v>
      </c>
      <c r="J111" s="52"/>
      <c r="K111" s="52"/>
      <c r="L111" s="52"/>
      <c r="M111" s="52"/>
      <c r="N111" s="52"/>
      <c r="O111" s="52">
        <v>2</v>
      </c>
      <c r="P111" s="52"/>
      <c r="Q111" s="52"/>
    </row>
    <row r="112" customFormat="1" ht="63.75" spans="1:17">
      <c r="A112" s="12"/>
      <c r="B112" s="137"/>
      <c r="C112" s="137"/>
      <c r="D112" s="52" t="s">
        <v>235</v>
      </c>
      <c r="E112" s="136" t="s">
        <v>236</v>
      </c>
      <c r="F112" s="52">
        <v>1</v>
      </c>
      <c r="G112" s="52">
        <v>18</v>
      </c>
      <c r="H112" s="52">
        <v>7</v>
      </c>
      <c r="I112" s="52">
        <v>11</v>
      </c>
      <c r="J112" s="52"/>
      <c r="K112" s="52"/>
      <c r="L112" s="52"/>
      <c r="M112" s="52"/>
      <c r="N112" s="52"/>
      <c r="O112" s="52">
        <v>2</v>
      </c>
      <c r="P112" s="52"/>
      <c r="Q112" s="52"/>
    </row>
    <row r="113" customFormat="1" ht="76.5" spans="1:17">
      <c r="A113" s="12"/>
      <c r="B113" s="137"/>
      <c r="C113" s="137"/>
      <c r="D113" s="52" t="s">
        <v>237</v>
      </c>
      <c r="E113" s="52" t="s">
        <v>238</v>
      </c>
      <c r="F113" s="52">
        <v>1</v>
      </c>
      <c r="G113" s="52">
        <v>18</v>
      </c>
      <c r="H113" s="52">
        <v>7</v>
      </c>
      <c r="I113" s="52">
        <v>11</v>
      </c>
      <c r="J113" s="52"/>
      <c r="K113" s="52"/>
      <c r="L113" s="52"/>
      <c r="M113" s="52"/>
      <c r="N113" s="52"/>
      <c r="O113" s="52">
        <v>2</v>
      </c>
      <c r="P113" s="52"/>
      <c r="Q113" s="52"/>
    </row>
    <row r="114" customFormat="1" ht="38.25" spans="1:17">
      <c r="A114" s="12"/>
      <c r="B114" s="137"/>
      <c r="C114" s="137"/>
      <c r="D114" s="52" t="s">
        <v>239</v>
      </c>
      <c r="E114" s="52" t="s">
        <v>240</v>
      </c>
      <c r="F114" s="52">
        <v>2</v>
      </c>
      <c r="G114" s="52">
        <v>36</v>
      </c>
      <c r="H114" s="52">
        <v>14</v>
      </c>
      <c r="I114" s="52">
        <v>22</v>
      </c>
      <c r="J114" s="52"/>
      <c r="K114" s="52"/>
      <c r="L114" s="52"/>
      <c r="M114" s="52"/>
      <c r="N114" s="52"/>
      <c r="O114" s="52">
        <v>2</v>
      </c>
      <c r="P114" s="52"/>
      <c r="Q114" s="52"/>
    </row>
    <row r="115" customFormat="1" ht="38.25" spans="1:17">
      <c r="A115" s="12"/>
      <c r="B115" s="137"/>
      <c r="C115" s="137"/>
      <c r="D115" s="52" t="s">
        <v>241</v>
      </c>
      <c r="E115" s="52" t="s">
        <v>242</v>
      </c>
      <c r="F115" s="52">
        <v>2</v>
      </c>
      <c r="G115" s="52">
        <v>36</v>
      </c>
      <c r="H115" s="52">
        <v>14</v>
      </c>
      <c r="I115" s="52">
        <v>22</v>
      </c>
      <c r="J115" s="52"/>
      <c r="K115" s="52"/>
      <c r="L115" s="52"/>
      <c r="M115" s="52"/>
      <c r="N115" s="52"/>
      <c r="O115" s="52"/>
      <c r="P115" s="52">
        <v>2</v>
      </c>
      <c r="Q115" s="52"/>
    </row>
    <row r="116" customFormat="1" ht="63.75" spans="1:17">
      <c r="A116" s="12"/>
      <c r="B116" s="137"/>
      <c r="C116" s="137"/>
      <c r="D116" s="52" t="s">
        <v>243</v>
      </c>
      <c r="E116" s="52" t="s">
        <v>244</v>
      </c>
      <c r="F116" s="136">
        <v>4</v>
      </c>
      <c r="G116" s="136">
        <v>72</v>
      </c>
      <c r="H116" s="136">
        <v>28</v>
      </c>
      <c r="I116" s="136">
        <v>44</v>
      </c>
      <c r="J116" s="136"/>
      <c r="K116" s="136"/>
      <c r="L116" s="136"/>
      <c r="M116" s="136"/>
      <c r="N116" s="136"/>
      <c r="O116" s="136"/>
      <c r="P116" s="136">
        <v>4</v>
      </c>
      <c r="Q116" s="52"/>
    </row>
    <row r="117" customFormat="1" ht="25.5" spans="1:17">
      <c r="A117" s="12"/>
      <c r="B117" s="137"/>
      <c r="C117" s="139"/>
      <c r="D117" s="52" t="s">
        <v>245</v>
      </c>
      <c r="E117" s="52" t="s">
        <v>246</v>
      </c>
      <c r="F117" s="52">
        <v>2</v>
      </c>
      <c r="G117" s="52">
        <v>36</v>
      </c>
      <c r="H117" s="52">
        <v>14</v>
      </c>
      <c r="I117" s="52">
        <v>22</v>
      </c>
      <c r="J117" s="52"/>
      <c r="K117" s="52"/>
      <c r="L117" s="52"/>
      <c r="M117" s="52"/>
      <c r="N117" s="52"/>
      <c r="O117" s="52"/>
      <c r="P117" s="52">
        <v>2</v>
      </c>
      <c r="Q117" s="52"/>
    </row>
    <row r="118" customFormat="1" spans="1:17">
      <c r="A118" s="12"/>
      <c r="B118" s="137"/>
      <c r="C118" s="140"/>
      <c r="D118" s="141" t="s">
        <v>200</v>
      </c>
      <c r="E118" s="142"/>
      <c r="F118" s="52">
        <f t="shared" ref="F118:Q118" si="10">SUM(F109:F117)</f>
        <v>17</v>
      </c>
      <c r="G118" s="52">
        <f t="shared" si="10"/>
        <v>306</v>
      </c>
      <c r="H118" s="52">
        <f t="shared" si="10"/>
        <v>119</v>
      </c>
      <c r="I118" s="52">
        <f t="shared" si="10"/>
        <v>187</v>
      </c>
      <c r="J118" s="52">
        <f t="shared" si="10"/>
        <v>0</v>
      </c>
      <c r="K118" s="52">
        <f t="shared" si="10"/>
        <v>0</v>
      </c>
      <c r="L118" s="52">
        <f t="shared" si="10"/>
        <v>0</v>
      </c>
      <c r="M118" s="52">
        <f t="shared" si="10"/>
        <v>0</v>
      </c>
      <c r="N118" s="52">
        <f t="shared" si="10"/>
        <v>2</v>
      </c>
      <c r="O118" s="52">
        <f t="shared" si="10"/>
        <v>10</v>
      </c>
      <c r="P118" s="52">
        <f t="shared" si="10"/>
        <v>8</v>
      </c>
      <c r="Q118" s="52">
        <f t="shared" si="10"/>
        <v>0</v>
      </c>
    </row>
    <row r="119" customFormat="1" ht="25.5" spans="1:17">
      <c r="A119" s="12"/>
      <c r="B119" s="137"/>
      <c r="C119" s="75" t="s">
        <v>247</v>
      </c>
      <c r="D119" s="52" t="s">
        <v>248</v>
      </c>
      <c r="E119" s="52" t="s">
        <v>249</v>
      </c>
      <c r="F119" s="52">
        <v>2</v>
      </c>
      <c r="G119" s="52">
        <v>36</v>
      </c>
      <c r="H119" s="52">
        <v>14</v>
      </c>
      <c r="I119" s="52">
        <v>22</v>
      </c>
      <c r="J119" s="52"/>
      <c r="K119" s="52"/>
      <c r="L119" s="52"/>
      <c r="M119" s="52"/>
      <c r="N119" s="52"/>
      <c r="O119" s="52"/>
      <c r="P119" s="52">
        <v>2</v>
      </c>
      <c r="Q119" s="52"/>
    </row>
    <row r="120" customFormat="1" spans="1:17">
      <c r="A120" s="12"/>
      <c r="B120" s="137"/>
      <c r="C120" s="139"/>
      <c r="D120" s="52" t="s">
        <v>250</v>
      </c>
      <c r="E120" s="52" t="s">
        <v>251</v>
      </c>
      <c r="F120" s="52">
        <v>2</v>
      </c>
      <c r="G120" s="52">
        <v>36</v>
      </c>
      <c r="H120" s="52">
        <v>14</v>
      </c>
      <c r="I120" s="52">
        <v>22</v>
      </c>
      <c r="J120" s="52"/>
      <c r="K120" s="52"/>
      <c r="L120" s="52"/>
      <c r="M120" s="52"/>
      <c r="N120" s="52"/>
      <c r="O120" s="52">
        <v>2</v>
      </c>
      <c r="P120" s="52"/>
      <c r="Q120" s="52"/>
    </row>
    <row r="121" customFormat="1" spans="1:17">
      <c r="A121" s="12"/>
      <c r="B121" s="137"/>
      <c r="C121" s="52" t="s">
        <v>200</v>
      </c>
      <c r="D121" s="52"/>
      <c r="E121" s="52"/>
      <c r="F121" s="52">
        <f t="shared" ref="F121:Q121" si="11">SUM(F119:F120)</f>
        <v>4</v>
      </c>
      <c r="G121" s="52">
        <f t="shared" si="11"/>
        <v>72</v>
      </c>
      <c r="H121" s="52">
        <f t="shared" si="11"/>
        <v>28</v>
      </c>
      <c r="I121" s="52">
        <f t="shared" si="11"/>
        <v>44</v>
      </c>
      <c r="J121" s="52">
        <f t="shared" si="11"/>
        <v>0</v>
      </c>
      <c r="K121" s="52">
        <f t="shared" si="11"/>
        <v>0</v>
      </c>
      <c r="L121" s="52">
        <f t="shared" si="11"/>
        <v>0</v>
      </c>
      <c r="M121" s="52">
        <f t="shared" si="11"/>
        <v>0</v>
      </c>
      <c r="N121" s="52">
        <f t="shared" si="11"/>
        <v>0</v>
      </c>
      <c r="O121" s="52">
        <f t="shared" si="11"/>
        <v>2</v>
      </c>
      <c r="P121" s="52">
        <f t="shared" si="11"/>
        <v>2</v>
      </c>
      <c r="Q121" s="52">
        <f t="shared" si="11"/>
        <v>0</v>
      </c>
    </row>
    <row r="122" customFormat="1" ht="25.5" spans="1:17">
      <c r="A122" s="12"/>
      <c r="B122" s="137"/>
      <c r="C122" s="75" t="s">
        <v>252</v>
      </c>
      <c r="D122" s="60" t="s">
        <v>228</v>
      </c>
      <c r="E122" s="138" t="s">
        <v>229</v>
      </c>
      <c r="F122" s="52">
        <v>2</v>
      </c>
      <c r="G122" s="52">
        <v>36</v>
      </c>
      <c r="H122" s="52">
        <v>14</v>
      </c>
      <c r="I122" s="52">
        <v>22</v>
      </c>
      <c r="J122" s="60"/>
      <c r="K122" s="60"/>
      <c r="L122" s="60"/>
      <c r="M122" s="60"/>
      <c r="N122" s="60">
        <v>2</v>
      </c>
      <c r="O122" s="146"/>
      <c r="P122" s="52"/>
      <c r="Q122" s="52"/>
    </row>
    <row r="123" customFormat="1" ht="51" spans="1:17">
      <c r="A123" s="12"/>
      <c r="B123" s="137"/>
      <c r="C123" s="137"/>
      <c r="D123" s="52" t="s">
        <v>233</v>
      </c>
      <c r="E123" s="52" t="s">
        <v>234</v>
      </c>
      <c r="F123" s="52">
        <v>2</v>
      </c>
      <c r="G123" s="12">
        <v>36</v>
      </c>
      <c r="H123" s="12">
        <v>14</v>
      </c>
      <c r="I123" s="12">
        <v>22</v>
      </c>
      <c r="J123" s="52"/>
      <c r="K123" s="52"/>
      <c r="L123" s="52"/>
      <c r="M123" s="52"/>
      <c r="N123" s="52"/>
      <c r="O123" s="52">
        <v>2</v>
      </c>
      <c r="P123" s="52"/>
      <c r="Q123" s="52"/>
    </row>
    <row r="124" customFormat="1" ht="63.75" spans="1:17">
      <c r="A124" s="12"/>
      <c r="B124" s="137"/>
      <c r="C124" s="137"/>
      <c r="D124" s="60" t="s">
        <v>253</v>
      </c>
      <c r="E124" s="60" t="s">
        <v>254</v>
      </c>
      <c r="F124" s="60">
        <v>1</v>
      </c>
      <c r="G124" s="60">
        <v>18</v>
      </c>
      <c r="H124" s="60">
        <v>7</v>
      </c>
      <c r="I124" s="60">
        <v>11</v>
      </c>
      <c r="J124" s="60"/>
      <c r="K124" s="60"/>
      <c r="L124" s="60"/>
      <c r="M124" s="60"/>
      <c r="N124" s="60"/>
      <c r="O124" s="147"/>
      <c r="P124" s="60">
        <v>2</v>
      </c>
      <c r="Q124" s="52"/>
    </row>
    <row r="125" customFormat="1" ht="63.75" spans="1:17">
      <c r="A125" s="12"/>
      <c r="B125" s="137"/>
      <c r="C125" s="139"/>
      <c r="D125" s="60" t="s">
        <v>255</v>
      </c>
      <c r="E125" s="60" t="s">
        <v>256</v>
      </c>
      <c r="F125" s="60">
        <v>1</v>
      </c>
      <c r="G125" s="60">
        <v>18</v>
      </c>
      <c r="H125" s="60">
        <v>7</v>
      </c>
      <c r="I125" s="60">
        <v>11</v>
      </c>
      <c r="J125" s="60"/>
      <c r="K125" s="60"/>
      <c r="L125" s="60"/>
      <c r="M125" s="60"/>
      <c r="N125" s="60"/>
      <c r="O125" s="147"/>
      <c r="P125" s="60">
        <v>2</v>
      </c>
      <c r="Q125" s="52"/>
    </row>
    <row r="126" customFormat="1" spans="1:17">
      <c r="A126" s="12"/>
      <c r="B126" s="139"/>
      <c r="C126" s="52" t="s">
        <v>200</v>
      </c>
      <c r="D126" s="52"/>
      <c r="E126" s="52"/>
      <c r="F126" s="52">
        <f t="shared" ref="F126:Q126" si="12">SUM(F122:F125)</f>
        <v>6</v>
      </c>
      <c r="G126" s="52">
        <f t="shared" si="12"/>
        <v>108</v>
      </c>
      <c r="H126" s="52">
        <f t="shared" si="12"/>
        <v>42</v>
      </c>
      <c r="I126" s="52">
        <f t="shared" si="12"/>
        <v>66</v>
      </c>
      <c r="J126" s="52">
        <f t="shared" si="12"/>
        <v>0</v>
      </c>
      <c r="K126" s="52">
        <f t="shared" si="12"/>
        <v>0</v>
      </c>
      <c r="L126" s="52">
        <f t="shared" si="12"/>
        <v>0</v>
      </c>
      <c r="M126" s="52">
        <f t="shared" si="12"/>
        <v>0</v>
      </c>
      <c r="N126" s="52">
        <f t="shared" si="12"/>
        <v>2</v>
      </c>
      <c r="O126" s="52">
        <f t="shared" si="12"/>
        <v>2</v>
      </c>
      <c r="P126" s="52">
        <f t="shared" si="12"/>
        <v>4</v>
      </c>
      <c r="Q126" s="52">
        <f t="shared" si="12"/>
        <v>0</v>
      </c>
    </row>
    <row r="127" customFormat="1" ht="27" spans="1:18">
      <c r="A127" s="52" t="s">
        <v>257</v>
      </c>
      <c r="B127" s="52" t="s">
        <v>258</v>
      </c>
      <c r="C127" s="13">
        <v>2</v>
      </c>
      <c r="D127" s="13" t="s">
        <v>257</v>
      </c>
      <c r="E127" s="102" t="s">
        <v>259</v>
      </c>
      <c r="F127" s="13">
        <v>2</v>
      </c>
      <c r="G127" s="13">
        <v>36</v>
      </c>
      <c r="H127" s="13">
        <v>36</v>
      </c>
      <c r="I127" s="13">
        <v>0</v>
      </c>
      <c r="J127" s="13"/>
      <c r="K127" s="13"/>
      <c r="L127" s="13"/>
      <c r="M127" s="55">
        <v>2</v>
      </c>
      <c r="N127" s="13">
        <v>2</v>
      </c>
      <c r="O127" s="13"/>
      <c r="P127" s="13"/>
      <c r="Q127" s="13"/>
      <c r="R127" s="151"/>
    </row>
    <row r="128" customFormat="1" spans="1:18">
      <c r="A128" s="52"/>
      <c r="B128" s="52"/>
      <c r="C128" s="108" t="s">
        <v>260</v>
      </c>
      <c r="D128" s="109"/>
      <c r="E128" s="110"/>
      <c r="F128" s="13">
        <f t="shared" ref="F128:Q128" si="13">SUM(F127:F127)</f>
        <v>2</v>
      </c>
      <c r="G128" s="13">
        <f t="shared" si="13"/>
        <v>36</v>
      </c>
      <c r="H128" s="13">
        <f t="shared" si="13"/>
        <v>36</v>
      </c>
      <c r="I128" s="13">
        <f t="shared" si="13"/>
        <v>0</v>
      </c>
      <c r="J128" s="13">
        <f t="shared" si="13"/>
        <v>0</v>
      </c>
      <c r="K128" s="13">
        <f t="shared" si="13"/>
        <v>0</v>
      </c>
      <c r="L128" s="13">
        <f t="shared" si="13"/>
        <v>0</v>
      </c>
      <c r="M128" s="13">
        <f t="shared" si="13"/>
        <v>2</v>
      </c>
      <c r="N128" s="13">
        <f t="shared" si="13"/>
        <v>2</v>
      </c>
      <c r="O128" s="13">
        <f t="shared" si="13"/>
        <v>0</v>
      </c>
      <c r="P128" s="13">
        <f t="shared" si="13"/>
        <v>0</v>
      </c>
      <c r="Q128" s="13">
        <f t="shared" si="13"/>
        <v>0</v>
      </c>
      <c r="R128" s="151"/>
    </row>
    <row r="129" customFormat="1" ht="27" spans="1:18">
      <c r="A129" s="75" t="s">
        <v>261</v>
      </c>
      <c r="B129" s="75" t="s">
        <v>258</v>
      </c>
      <c r="C129" s="103">
        <v>4</v>
      </c>
      <c r="D129" s="32" t="s">
        <v>262</v>
      </c>
      <c r="E129" s="102" t="s">
        <v>263</v>
      </c>
      <c r="F129" s="105">
        <v>2</v>
      </c>
      <c r="G129" s="105">
        <v>36</v>
      </c>
      <c r="H129" s="105">
        <v>9</v>
      </c>
      <c r="I129" s="105">
        <v>27</v>
      </c>
      <c r="J129" s="105"/>
      <c r="K129" s="105"/>
      <c r="L129" s="105">
        <v>2</v>
      </c>
      <c r="M129" s="105"/>
      <c r="N129" s="105"/>
      <c r="O129" s="105"/>
      <c r="P129" s="105"/>
      <c r="Q129" s="105"/>
      <c r="R129" s="151"/>
    </row>
    <row r="130" customFormat="1" ht="27" spans="1:18">
      <c r="A130" s="137"/>
      <c r="B130" s="137"/>
      <c r="C130" s="152"/>
      <c r="D130" s="153" t="s">
        <v>264</v>
      </c>
      <c r="E130" s="102" t="s">
        <v>265</v>
      </c>
      <c r="F130" s="105">
        <v>2</v>
      </c>
      <c r="G130" s="105">
        <v>36</v>
      </c>
      <c r="H130" s="105">
        <v>9</v>
      </c>
      <c r="I130" s="105">
        <v>27</v>
      </c>
      <c r="J130" s="105"/>
      <c r="K130" s="105"/>
      <c r="L130" s="105"/>
      <c r="M130" s="105">
        <v>2</v>
      </c>
      <c r="N130" s="105"/>
      <c r="O130" s="105"/>
      <c r="P130" s="105"/>
      <c r="Q130" s="105"/>
      <c r="R130" s="151"/>
    </row>
    <row r="131" customFormat="1" spans="1:18">
      <c r="A131" s="139"/>
      <c r="B131" s="139"/>
      <c r="C131" s="108" t="s">
        <v>266</v>
      </c>
      <c r="D131" s="109"/>
      <c r="E131" s="110"/>
      <c r="F131" s="13">
        <f t="shared" ref="F131:Q131" si="14">SUM(F129:F130)</f>
        <v>4</v>
      </c>
      <c r="G131" s="13">
        <f t="shared" si="14"/>
        <v>72</v>
      </c>
      <c r="H131" s="13">
        <f t="shared" si="14"/>
        <v>18</v>
      </c>
      <c r="I131" s="13">
        <f t="shared" si="14"/>
        <v>54</v>
      </c>
      <c r="J131" s="13">
        <f t="shared" si="14"/>
        <v>0</v>
      </c>
      <c r="K131" s="13">
        <f t="shared" si="14"/>
        <v>0</v>
      </c>
      <c r="L131" s="13">
        <f t="shared" si="14"/>
        <v>2</v>
      </c>
      <c r="M131" s="13">
        <f t="shared" si="14"/>
        <v>2</v>
      </c>
      <c r="N131" s="13">
        <f t="shared" si="14"/>
        <v>0</v>
      </c>
      <c r="O131" s="13">
        <f t="shared" si="14"/>
        <v>0</v>
      </c>
      <c r="P131" s="13">
        <f t="shared" si="14"/>
        <v>0</v>
      </c>
      <c r="Q131" s="13">
        <f t="shared" si="14"/>
        <v>0</v>
      </c>
      <c r="R131" s="151"/>
    </row>
    <row r="132" s="96" customFormat="1" spans="1:17">
      <c r="A132" s="154" t="s">
        <v>267</v>
      </c>
      <c r="B132" s="154"/>
      <c r="C132" s="154"/>
      <c r="D132" s="154"/>
      <c r="E132" s="154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</row>
    <row r="133" s="96" customFormat="1" spans="1:17">
      <c r="A133" s="154"/>
      <c r="B133" s="154"/>
      <c r="C133" s="154"/>
      <c r="D133" s="154"/>
      <c r="E133" s="154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</row>
    <row r="134" s="96" customFormat="1" spans="1:17">
      <c r="A134" s="154"/>
      <c r="B134" s="154"/>
      <c r="C134" s="154"/>
      <c r="D134" s="154"/>
      <c r="E134" s="154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</row>
    <row r="135" s="96" customFormat="1" spans="1:17">
      <c r="A135" s="154"/>
      <c r="B135" s="154"/>
      <c r="C135" s="154"/>
      <c r="D135" s="154"/>
      <c r="E135" s="154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</row>
    <row r="136" s="96" customFormat="1" spans="1:17">
      <c r="A136" s="154"/>
      <c r="B136" s="154"/>
      <c r="C136" s="154"/>
      <c r="D136" s="154"/>
      <c r="E136" s="154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</row>
    <row r="137" s="96" customFormat="1" spans="1:17">
      <c r="A137" s="154"/>
      <c r="B137" s="154"/>
      <c r="C137" s="154"/>
      <c r="D137" s="154"/>
      <c r="E137" s="154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</row>
    <row r="138" s="96" customFormat="1" spans="1:17">
      <c r="A138" s="154"/>
      <c r="B138" s="154"/>
      <c r="C138" s="154"/>
      <c r="D138" s="154"/>
      <c r="E138" s="154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</row>
    <row r="139" s="96" customFormat="1" spans="1:17">
      <c r="A139" s="154"/>
      <c r="B139" s="154"/>
      <c r="C139" s="154"/>
      <c r="D139" s="154"/>
      <c r="E139" s="154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</row>
    <row r="140" s="96" customFormat="1" spans="1:17">
      <c r="A140" s="154"/>
      <c r="B140" s="154"/>
      <c r="C140" s="154"/>
      <c r="D140" s="154"/>
      <c r="E140" s="154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</row>
    <row r="141" s="96" customFormat="1" spans="1:17">
      <c r="A141" s="154"/>
      <c r="B141" s="154"/>
      <c r="C141" s="154"/>
      <c r="D141" s="154"/>
      <c r="E141" s="154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</row>
    <row r="142" s="96" customFormat="1" spans="1:17">
      <c r="A142" s="154"/>
      <c r="B142" s="154"/>
      <c r="C142" s="154"/>
      <c r="D142" s="154"/>
      <c r="E142" s="154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</row>
    <row r="143" s="96" customFormat="1" spans="1:17">
      <c r="A143" s="154"/>
      <c r="B143" s="154"/>
      <c r="C143" s="154"/>
      <c r="D143" s="154"/>
      <c r="E143" s="154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</row>
    <row r="144" s="96" customFormat="1" spans="1:17">
      <c r="A144" s="154"/>
      <c r="B144" s="154"/>
      <c r="C144" s="154"/>
      <c r="D144" s="154"/>
      <c r="E144" s="154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</row>
    <row r="145" s="96" customFormat="1" spans="1:17">
      <c r="A145" s="154"/>
      <c r="B145" s="154"/>
      <c r="C145" s="154"/>
      <c r="D145" s="154"/>
      <c r="E145" s="154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</row>
    <row r="146" s="96" customFormat="1" spans="1:17">
      <c r="A146" s="154"/>
      <c r="B146" s="154"/>
      <c r="C146" s="154"/>
      <c r="D146" s="154"/>
      <c r="E146" s="154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</row>
    <row r="147" s="96" customFormat="1" spans="1:17">
      <c r="A147" s="154"/>
      <c r="B147" s="154"/>
      <c r="C147" s="154"/>
      <c r="D147" s="154"/>
      <c r="E147" s="154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</row>
    <row r="148" s="96" customFormat="1" spans="1:17">
      <c r="A148" s="154"/>
      <c r="B148" s="154"/>
      <c r="C148" s="154"/>
      <c r="D148" s="154"/>
      <c r="E148" s="154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</row>
    <row r="149" s="96" customFormat="1" ht="33" customHeight="1" spans="1:16">
      <c r="A149" s="156" t="s">
        <v>268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="96" customFormat="1" ht="36" customHeight="1" spans="1:16">
      <c r="A150" s="156" t="s">
        <v>269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="96" customFormat="1" ht="23" customHeight="1" spans="1:16">
      <c r="A151" s="157" t="s">
        <v>270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</sheetData>
  <sheetProtection selectLockedCells="1" formatRows="0" insertRows="0" insertColumns="0" deleteRows="0" sort="0" autoFilter="0" pivotTables="0"/>
  <autoFilter ref="A3:R151">
    <extLst/>
  </autoFilter>
  <mergeCells count="70">
    <mergeCell ref="A2:Q2"/>
    <mergeCell ref="F3:I3"/>
    <mergeCell ref="J3:Q3"/>
    <mergeCell ref="J4:K4"/>
    <mergeCell ref="L4:M4"/>
    <mergeCell ref="N4:O4"/>
    <mergeCell ref="P4:Q4"/>
    <mergeCell ref="A17:E17"/>
    <mergeCell ref="B27:E27"/>
    <mergeCell ref="B41:E41"/>
    <mergeCell ref="B45:E45"/>
    <mergeCell ref="A46:E46"/>
    <mergeCell ref="B50:E50"/>
    <mergeCell ref="B84:E84"/>
    <mergeCell ref="A85:E85"/>
    <mergeCell ref="A90:E90"/>
    <mergeCell ref="D94:E94"/>
    <mergeCell ref="D105:E105"/>
    <mergeCell ref="D108:E108"/>
    <mergeCell ref="D118:E118"/>
    <mergeCell ref="C121:E121"/>
    <mergeCell ref="C126:E126"/>
    <mergeCell ref="C128:E128"/>
    <mergeCell ref="C131:E131"/>
    <mergeCell ref="A149:P149"/>
    <mergeCell ref="A150:P150"/>
    <mergeCell ref="A151:P151"/>
    <mergeCell ref="A18:A45"/>
    <mergeCell ref="A47:A84"/>
    <mergeCell ref="A91:A126"/>
    <mergeCell ref="A127:A128"/>
    <mergeCell ref="A129:A131"/>
    <mergeCell ref="B18:B26"/>
    <mergeCell ref="B28:B40"/>
    <mergeCell ref="B43:B44"/>
    <mergeCell ref="B47:B49"/>
    <mergeCell ref="B51:B83"/>
    <mergeCell ref="B106:B108"/>
    <mergeCell ref="B110:B126"/>
    <mergeCell ref="B127:B128"/>
    <mergeCell ref="B129:B131"/>
    <mergeCell ref="C3:C5"/>
    <mergeCell ref="C6:C16"/>
    <mergeCell ref="C18:C26"/>
    <mergeCell ref="C28:C40"/>
    <mergeCell ref="C43:C44"/>
    <mergeCell ref="C47:C49"/>
    <mergeCell ref="C51:C83"/>
    <mergeCell ref="C86:C89"/>
    <mergeCell ref="C106:C108"/>
    <mergeCell ref="C109:C117"/>
    <mergeCell ref="C119:C120"/>
    <mergeCell ref="C122:C125"/>
    <mergeCell ref="C129:C130"/>
    <mergeCell ref="D3:D5"/>
    <mergeCell ref="E3:E5"/>
    <mergeCell ref="F4:F5"/>
    <mergeCell ref="G4:G5"/>
    <mergeCell ref="H4:H5"/>
    <mergeCell ref="I4:I5"/>
    <mergeCell ref="R3:R5"/>
    <mergeCell ref="R6:R17"/>
    <mergeCell ref="R18:R85"/>
    <mergeCell ref="R86:R90"/>
    <mergeCell ref="A3:B5"/>
    <mergeCell ref="A6:B16"/>
    <mergeCell ref="A86:B89"/>
    <mergeCell ref="B91:C94"/>
    <mergeCell ref="B95:C105"/>
    <mergeCell ref="A132:Q148"/>
  </mergeCells>
  <printOptions horizontalCentered="1" verticalCentered="1"/>
  <pageMargins left="0" right="0" top="0" bottom="0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13" workbookViewId="0">
      <selection activeCell="O28" sqref="O28"/>
    </sheetView>
  </sheetViews>
  <sheetFormatPr defaultColWidth="9" defaultRowHeight="13.5" outlineLevelCol="7"/>
  <cols>
    <col min="1" max="8" width="11.025" style="77" customWidth="1"/>
    <col min="9" max="16384" width="9" style="77"/>
  </cols>
  <sheetData>
    <row r="1" spans="1:8">
      <c r="A1" s="78" t="s">
        <v>271</v>
      </c>
      <c r="B1" s="78"/>
      <c r="C1" s="78"/>
      <c r="D1" s="78"/>
      <c r="E1" s="78"/>
      <c r="F1" s="78"/>
      <c r="G1" s="78"/>
      <c r="H1" s="78"/>
    </row>
    <row r="2" ht="123" customHeight="1" spans="1:8">
      <c r="A2" s="79" t="s">
        <v>272</v>
      </c>
      <c r="B2" s="79"/>
      <c r="C2" s="79"/>
      <c r="D2" s="79"/>
      <c r="E2" s="79"/>
      <c r="F2" s="79"/>
      <c r="G2" s="79"/>
      <c r="H2" s="79"/>
    </row>
    <row r="3" ht="20.25" spans="1:8">
      <c r="A3" s="80" t="s">
        <v>273</v>
      </c>
      <c r="B3" s="80"/>
      <c r="C3" s="80"/>
      <c r="D3" s="80"/>
      <c r="E3" s="80"/>
      <c r="F3" s="80"/>
      <c r="G3" s="80"/>
      <c r="H3" s="80"/>
    </row>
    <row r="4" ht="14.25" spans="1:8">
      <c r="A4" s="81" t="s">
        <v>274</v>
      </c>
      <c r="B4" s="81" t="s">
        <v>275</v>
      </c>
      <c r="C4" s="81" t="s">
        <v>276</v>
      </c>
      <c r="D4" s="81" t="s">
        <v>10</v>
      </c>
      <c r="E4" s="81" t="s">
        <v>277</v>
      </c>
      <c r="F4" s="81"/>
      <c r="G4" s="81"/>
      <c r="H4" s="81"/>
    </row>
    <row r="5" ht="14.25" spans="1:8">
      <c r="A5" s="81"/>
      <c r="B5" s="81"/>
      <c r="C5" s="81"/>
      <c r="D5" s="81"/>
      <c r="E5" s="82" t="s">
        <v>278</v>
      </c>
      <c r="F5" s="82" t="s">
        <v>279</v>
      </c>
      <c r="G5" s="82" t="s">
        <v>280</v>
      </c>
      <c r="H5" s="82" t="s">
        <v>281</v>
      </c>
    </row>
    <row r="6" ht="14.25" spans="1:8">
      <c r="A6" s="83" t="s">
        <v>282</v>
      </c>
      <c r="B6" s="83" t="s">
        <v>283</v>
      </c>
      <c r="C6" s="84" t="s">
        <v>258</v>
      </c>
      <c r="D6" s="84">
        <v>2</v>
      </c>
      <c r="E6" s="85">
        <v>2</v>
      </c>
      <c r="F6" s="86" t="s">
        <v>284</v>
      </c>
      <c r="G6" s="86" t="s">
        <v>284</v>
      </c>
      <c r="H6" s="86" t="s">
        <v>284</v>
      </c>
    </row>
    <row r="7" ht="14.25" spans="1:8">
      <c r="A7" s="83" t="s">
        <v>282</v>
      </c>
      <c r="B7" s="83" t="s">
        <v>285</v>
      </c>
      <c r="C7" s="84" t="s">
        <v>258</v>
      </c>
      <c r="D7" s="82">
        <v>0.5</v>
      </c>
      <c r="E7" s="85">
        <v>0.25</v>
      </c>
      <c r="F7" s="87"/>
      <c r="G7" s="88"/>
      <c r="H7" s="89"/>
    </row>
    <row r="8" ht="14.25" spans="1:8">
      <c r="A8" s="83"/>
      <c r="B8" s="83"/>
      <c r="C8" s="82" t="s">
        <v>286</v>
      </c>
      <c r="D8" s="82"/>
      <c r="E8" s="90"/>
      <c r="F8" s="86">
        <v>0.25</v>
      </c>
      <c r="G8" s="86"/>
      <c r="H8" s="86"/>
    </row>
    <row r="9" ht="28.5" spans="1:8">
      <c r="A9" s="83"/>
      <c r="B9" s="83" t="s">
        <v>287</v>
      </c>
      <c r="C9" s="84" t="s">
        <v>258</v>
      </c>
      <c r="D9" s="82">
        <v>1</v>
      </c>
      <c r="E9" s="85">
        <v>0.5</v>
      </c>
      <c r="F9" s="85">
        <v>0.25</v>
      </c>
      <c r="G9" s="85">
        <v>0.25</v>
      </c>
      <c r="H9" s="86" t="s">
        <v>284</v>
      </c>
    </row>
    <row r="10" ht="14.25" spans="1:8">
      <c r="A10" s="83"/>
      <c r="B10" s="91" t="s">
        <v>288</v>
      </c>
      <c r="C10" s="84" t="s">
        <v>258</v>
      </c>
      <c r="D10" s="82">
        <v>0.5</v>
      </c>
      <c r="E10" s="85">
        <v>0.25</v>
      </c>
      <c r="F10" s="87"/>
      <c r="G10" s="88"/>
      <c r="H10" s="89"/>
    </row>
    <row r="11" ht="14.25" spans="1:8">
      <c r="A11" s="83"/>
      <c r="B11" s="91"/>
      <c r="C11" s="92" t="s">
        <v>286</v>
      </c>
      <c r="D11" s="82"/>
      <c r="E11" s="93"/>
      <c r="F11" s="86">
        <v>0.25</v>
      </c>
      <c r="G11" s="86"/>
      <c r="H11" s="86"/>
    </row>
    <row r="12" ht="14.25" spans="1:8">
      <c r="A12" s="83"/>
      <c r="B12" s="83" t="s">
        <v>289</v>
      </c>
      <c r="C12" s="84" t="s">
        <v>258</v>
      </c>
      <c r="D12" s="81">
        <v>2</v>
      </c>
      <c r="E12" s="85">
        <v>1</v>
      </c>
      <c r="F12" s="85">
        <v>0.25</v>
      </c>
      <c r="G12" s="85">
        <v>0.25</v>
      </c>
      <c r="H12" s="86"/>
    </row>
    <row r="13" ht="14.25" spans="1:8">
      <c r="A13" s="83"/>
      <c r="B13" s="83"/>
      <c r="C13" s="82" t="s">
        <v>286</v>
      </c>
      <c r="D13" s="81"/>
      <c r="E13" s="86"/>
      <c r="F13" s="86">
        <v>0.5</v>
      </c>
      <c r="G13" s="86"/>
      <c r="H13" s="86"/>
    </row>
    <row r="14" ht="14.25" spans="1:8">
      <c r="A14" s="94" t="s">
        <v>290</v>
      </c>
      <c r="B14" s="86" t="s">
        <v>291</v>
      </c>
      <c r="C14" s="84" t="s">
        <v>258</v>
      </c>
      <c r="D14" s="82">
        <v>1</v>
      </c>
      <c r="E14" s="85">
        <v>0.5</v>
      </c>
      <c r="F14" s="85"/>
      <c r="G14" s="87"/>
      <c r="H14" s="89"/>
    </row>
    <row r="15" ht="14.25" spans="1:8">
      <c r="A15" s="94"/>
      <c r="B15" s="86"/>
      <c r="C15" s="82" t="s">
        <v>286</v>
      </c>
      <c r="D15" s="82"/>
      <c r="E15" s="90"/>
      <c r="F15" s="90"/>
      <c r="G15" s="86">
        <v>0.5</v>
      </c>
      <c r="H15" s="86"/>
    </row>
    <row r="16" ht="14.25" spans="1:8">
      <c r="A16" s="94"/>
      <c r="B16" s="86" t="s">
        <v>292</v>
      </c>
      <c r="C16" s="84" t="s">
        <v>258</v>
      </c>
      <c r="D16" s="82">
        <v>1</v>
      </c>
      <c r="E16" s="85">
        <v>0.5</v>
      </c>
      <c r="F16" s="85"/>
      <c r="G16" s="87"/>
      <c r="H16" s="89"/>
    </row>
    <row r="17" ht="14.25" spans="1:8">
      <c r="A17" s="94"/>
      <c r="B17" s="86"/>
      <c r="C17" s="82" t="s">
        <v>286</v>
      </c>
      <c r="D17" s="82"/>
      <c r="E17" s="90"/>
      <c r="F17" s="90"/>
      <c r="G17" s="86">
        <v>0.5</v>
      </c>
      <c r="H17" s="86"/>
    </row>
    <row r="18" ht="14.25" spans="1:8">
      <c r="A18" s="94"/>
      <c r="B18" s="86" t="s">
        <v>289</v>
      </c>
      <c r="C18" s="84" t="s">
        <v>258</v>
      </c>
      <c r="D18" s="81">
        <v>2</v>
      </c>
      <c r="E18" s="85">
        <v>1</v>
      </c>
      <c r="F18" s="85"/>
      <c r="G18" s="87"/>
      <c r="H18" s="89"/>
    </row>
    <row r="19" ht="14.25" spans="1:8">
      <c r="A19" s="94"/>
      <c r="B19" s="86"/>
      <c r="C19" s="82" t="s">
        <v>286</v>
      </c>
      <c r="D19" s="81"/>
      <c r="E19" s="87"/>
      <c r="F19" s="89"/>
      <c r="G19" s="86">
        <v>1</v>
      </c>
      <c r="H19" s="86"/>
    </row>
    <row r="20" ht="14.25" spans="1:8">
      <c r="A20" s="83" t="s">
        <v>293</v>
      </c>
      <c r="B20" s="83" t="s">
        <v>294</v>
      </c>
      <c r="C20" s="84" t="s">
        <v>258</v>
      </c>
      <c r="D20" s="82">
        <v>1</v>
      </c>
      <c r="E20" s="85">
        <v>0.25</v>
      </c>
      <c r="F20" s="87"/>
      <c r="G20" s="88"/>
      <c r="H20" s="89"/>
    </row>
    <row r="21" ht="14.25" spans="1:8">
      <c r="A21" s="83"/>
      <c r="B21" s="83"/>
      <c r="C21" s="82" t="s">
        <v>286</v>
      </c>
      <c r="D21" s="82"/>
      <c r="E21" s="93"/>
      <c r="F21" s="86">
        <v>0.25</v>
      </c>
      <c r="G21" s="86"/>
      <c r="H21" s="86"/>
    </row>
    <row r="22" ht="14.25" spans="1:8">
      <c r="A22" s="83"/>
      <c r="B22" s="83"/>
      <c r="C22" s="86" t="s">
        <v>286</v>
      </c>
      <c r="D22" s="82"/>
      <c r="E22" s="86">
        <v>0.5</v>
      </c>
      <c r="F22" s="86"/>
      <c r="G22" s="86"/>
      <c r="H22" s="86"/>
    </row>
    <row r="23" ht="14.25" spans="1:8">
      <c r="A23" s="83"/>
      <c r="B23" s="86" t="s">
        <v>295</v>
      </c>
      <c r="C23" s="84" t="s">
        <v>258</v>
      </c>
      <c r="D23" s="82">
        <v>1</v>
      </c>
      <c r="E23" s="85">
        <v>0.25</v>
      </c>
      <c r="F23" s="87"/>
      <c r="G23" s="88"/>
      <c r="H23" s="89"/>
    </row>
    <row r="24" ht="14.25" spans="1:8">
      <c r="A24" s="83"/>
      <c r="B24" s="86"/>
      <c r="C24" s="82" t="s">
        <v>286</v>
      </c>
      <c r="D24" s="82"/>
      <c r="E24" s="93"/>
      <c r="F24" s="86">
        <v>0.25</v>
      </c>
      <c r="G24" s="86"/>
      <c r="H24" s="86"/>
    </row>
    <row r="25" ht="14.25" spans="1:8">
      <c r="A25" s="83"/>
      <c r="B25" s="86"/>
      <c r="C25" s="86" t="s">
        <v>286</v>
      </c>
      <c r="D25" s="82"/>
      <c r="E25" s="86">
        <v>0.5</v>
      </c>
      <c r="F25" s="86"/>
      <c r="G25" s="86"/>
      <c r="H25" s="86"/>
    </row>
    <row r="26" ht="14.25" spans="1:8">
      <c r="A26" s="83"/>
      <c r="B26" s="86" t="s">
        <v>289</v>
      </c>
      <c r="C26" s="84" t="s">
        <v>258</v>
      </c>
      <c r="D26" s="82">
        <v>2</v>
      </c>
      <c r="E26" s="85">
        <v>0.5</v>
      </c>
      <c r="F26" s="87"/>
      <c r="G26" s="88"/>
      <c r="H26" s="89"/>
    </row>
    <row r="27" ht="14.25" spans="1:8">
      <c r="A27" s="83"/>
      <c r="B27" s="86"/>
      <c r="C27" s="82" t="s">
        <v>286</v>
      </c>
      <c r="D27" s="82"/>
      <c r="E27" s="86">
        <v>1.5</v>
      </c>
      <c r="F27" s="86"/>
      <c r="G27" s="86"/>
      <c r="H27" s="86"/>
    </row>
    <row r="28" ht="14.25" spans="1:8">
      <c r="A28" s="86" t="s">
        <v>296</v>
      </c>
      <c r="B28" s="86" t="s">
        <v>297</v>
      </c>
      <c r="C28" s="84" t="s">
        <v>258</v>
      </c>
      <c r="D28" s="82">
        <v>1.5</v>
      </c>
      <c r="E28" s="85">
        <v>0.5</v>
      </c>
      <c r="F28" s="85">
        <v>0.25</v>
      </c>
      <c r="G28" s="85">
        <v>0.25</v>
      </c>
      <c r="H28" s="86" t="s">
        <v>284</v>
      </c>
    </row>
    <row r="29" ht="14.25" spans="1:8">
      <c r="A29" s="86"/>
      <c r="B29" s="86"/>
      <c r="C29" s="86" t="s">
        <v>286</v>
      </c>
      <c r="D29" s="82"/>
      <c r="E29" s="86">
        <v>0.5</v>
      </c>
      <c r="F29" s="86"/>
      <c r="G29" s="86"/>
      <c r="H29" s="86"/>
    </row>
    <row r="30" ht="14.25" spans="1:8">
      <c r="A30" s="86"/>
      <c r="B30" s="86" t="s">
        <v>298</v>
      </c>
      <c r="C30" s="86" t="s">
        <v>286</v>
      </c>
      <c r="D30" s="82">
        <v>0.5</v>
      </c>
      <c r="E30" s="86">
        <v>0.5</v>
      </c>
      <c r="F30" s="86"/>
      <c r="G30" s="86"/>
      <c r="H30" s="86"/>
    </row>
    <row r="31" ht="14.25" spans="1:8">
      <c r="A31" s="86"/>
      <c r="B31" s="86" t="s">
        <v>289</v>
      </c>
      <c r="C31" s="84" t="s">
        <v>258</v>
      </c>
      <c r="D31" s="82">
        <v>2</v>
      </c>
      <c r="E31" s="85">
        <v>0.5</v>
      </c>
      <c r="F31" s="85">
        <v>0.25</v>
      </c>
      <c r="G31" s="85">
        <v>0.25</v>
      </c>
      <c r="H31" s="86"/>
    </row>
    <row r="32" ht="14.25" spans="1:8">
      <c r="A32" s="86"/>
      <c r="B32" s="86"/>
      <c r="C32" s="82" t="s">
        <v>286</v>
      </c>
      <c r="D32" s="82"/>
      <c r="E32" s="86">
        <v>1</v>
      </c>
      <c r="F32" s="86"/>
      <c r="G32" s="86"/>
      <c r="H32" s="86"/>
    </row>
    <row r="33" ht="14.25" spans="1:8">
      <c r="A33" s="83" t="s">
        <v>299</v>
      </c>
      <c r="B33" s="83" t="s">
        <v>300</v>
      </c>
      <c r="C33" s="86" t="s">
        <v>284</v>
      </c>
      <c r="D33" s="82" t="s">
        <v>284</v>
      </c>
      <c r="E33" s="86" t="s">
        <v>284</v>
      </c>
      <c r="F33" s="86" t="s">
        <v>284</v>
      </c>
      <c r="G33" s="86" t="s">
        <v>284</v>
      </c>
      <c r="H33" s="86" t="s">
        <v>284</v>
      </c>
    </row>
    <row r="34" ht="14.25" spans="1:8">
      <c r="A34" s="86" t="s">
        <v>301</v>
      </c>
      <c r="B34" s="86"/>
      <c r="C34" s="86" t="s">
        <v>258</v>
      </c>
      <c r="D34" s="86" t="s">
        <v>302</v>
      </c>
      <c r="E34" s="86"/>
      <c r="F34" s="86"/>
      <c r="G34" s="86"/>
      <c r="H34" s="86"/>
    </row>
    <row r="35" ht="14.25" spans="1:8">
      <c r="A35" s="86"/>
      <c r="B35" s="86"/>
      <c r="C35" s="86" t="s">
        <v>286</v>
      </c>
      <c r="D35" s="86">
        <v>4</v>
      </c>
      <c r="E35" s="86"/>
      <c r="F35" s="86"/>
      <c r="G35" s="86"/>
      <c r="H35" s="86"/>
    </row>
    <row r="36" ht="14.25" spans="1:8">
      <c r="A36" s="95" t="s">
        <v>303</v>
      </c>
      <c r="B36" s="95"/>
      <c r="C36" s="95"/>
      <c r="D36" s="95"/>
      <c r="E36" s="95"/>
      <c r="F36" s="95"/>
      <c r="G36" s="95"/>
      <c r="H36" s="95"/>
    </row>
  </sheetData>
  <mergeCells count="54">
    <mergeCell ref="A2:H2"/>
    <mergeCell ref="A3:H3"/>
    <mergeCell ref="E4:H4"/>
    <mergeCell ref="F8:H8"/>
    <mergeCell ref="F11:H11"/>
    <mergeCell ref="F13:H13"/>
    <mergeCell ref="E14:F14"/>
    <mergeCell ref="G15:H15"/>
    <mergeCell ref="E16:F16"/>
    <mergeCell ref="G17:H17"/>
    <mergeCell ref="E18:F18"/>
    <mergeCell ref="G19:H19"/>
    <mergeCell ref="F21:H21"/>
    <mergeCell ref="E22:H22"/>
    <mergeCell ref="F24:H24"/>
    <mergeCell ref="E25:H25"/>
    <mergeCell ref="E27:H27"/>
    <mergeCell ref="E29:H29"/>
    <mergeCell ref="E30:H30"/>
    <mergeCell ref="E32:H32"/>
    <mergeCell ref="D34:H34"/>
    <mergeCell ref="D35:H35"/>
    <mergeCell ref="A36:H36"/>
    <mergeCell ref="A4:A5"/>
    <mergeCell ref="A7:A13"/>
    <mergeCell ref="A14:A19"/>
    <mergeCell ref="A20:A27"/>
    <mergeCell ref="A28:A32"/>
    <mergeCell ref="B4:B5"/>
    <mergeCell ref="B7:B8"/>
    <mergeCell ref="B10:B11"/>
    <mergeCell ref="B12:B13"/>
    <mergeCell ref="B14:B15"/>
    <mergeCell ref="B16:B17"/>
    <mergeCell ref="B18:B19"/>
    <mergeCell ref="B20:B22"/>
    <mergeCell ref="B23:B25"/>
    <mergeCell ref="B26:B27"/>
    <mergeCell ref="B28:B29"/>
    <mergeCell ref="B31:B32"/>
    <mergeCell ref="C4:C5"/>
    <mergeCell ref="D4:D5"/>
    <mergeCell ref="D7:D8"/>
    <mergeCell ref="D10:D11"/>
    <mergeCell ref="D12:D13"/>
    <mergeCell ref="D14:D15"/>
    <mergeCell ref="D16:D17"/>
    <mergeCell ref="D18:D19"/>
    <mergeCell ref="D20:D22"/>
    <mergeCell ref="D23:D25"/>
    <mergeCell ref="D26:D27"/>
    <mergeCell ref="D28:D29"/>
    <mergeCell ref="D31:D32"/>
    <mergeCell ref="A34:B3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60" zoomScaleNormal="160" workbookViewId="0">
      <selection activeCell="A11" sqref="$A11:$XFD11"/>
    </sheetView>
  </sheetViews>
  <sheetFormatPr defaultColWidth="9.25" defaultRowHeight="13.5"/>
  <cols>
    <col min="1" max="16384" width="9.25" style="40"/>
  </cols>
  <sheetData>
    <row r="1" ht="14.25" spans="1:1">
      <c r="A1" s="73" t="s">
        <v>304</v>
      </c>
    </row>
    <row r="2" ht="20.25" spans="1:12">
      <c r="A2" s="41" t="s">
        <v>305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A3" s="43" t="s">
        <v>306</v>
      </c>
      <c r="B3" s="43" t="s">
        <v>276</v>
      </c>
      <c r="C3" s="50" t="s">
        <v>307</v>
      </c>
      <c r="D3" s="50" t="s">
        <v>11</v>
      </c>
      <c r="E3" s="50" t="s">
        <v>308</v>
      </c>
      <c r="F3" s="50"/>
      <c r="G3" s="50"/>
      <c r="H3" s="50"/>
      <c r="I3" s="50"/>
      <c r="J3" s="50"/>
      <c r="K3" s="50"/>
      <c r="L3" s="50"/>
    </row>
    <row r="4" spans="1:12">
      <c r="A4" s="48"/>
      <c r="B4" s="48"/>
      <c r="C4" s="50"/>
      <c r="D4" s="50"/>
      <c r="E4" s="50" t="s">
        <v>278</v>
      </c>
      <c r="F4" s="50" t="s">
        <v>279</v>
      </c>
      <c r="G4" s="50" t="s">
        <v>280</v>
      </c>
      <c r="H4" s="50" t="s">
        <v>281</v>
      </c>
      <c r="I4" s="50" t="s">
        <v>309</v>
      </c>
      <c r="J4" s="50" t="s">
        <v>310</v>
      </c>
      <c r="K4" s="50" t="s">
        <v>311</v>
      </c>
      <c r="L4" s="50" t="s">
        <v>312</v>
      </c>
    </row>
    <row r="5" ht="25.5" spans="1:12">
      <c r="A5" s="52" t="s">
        <v>313</v>
      </c>
      <c r="B5" s="52" t="s">
        <v>314</v>
      </c>
      <c r="C5" s="52">
        <v>21</v>
      </c>
      <c r="D5" s="52">
        <v>454</v>
      </c>
      <c r="E5" s="52">
        <v>4</v>
      </c>
      <c r="F5" s="52">
        <v>5</v>
      </c>
      <c r="G5" s="52">
        <v>6</v>
      </c>
      <c r="H5" s="52">
        <v>4</v>
      </c>
      <c r="I5" s="52">
        <v>2</v>
      </c>
      <c r="J5" s="52">
        <v>0</v>
      </c>
      <c r="K5" s="52">
        <v>0</v>
      </c>
      <c r="L5" s="52">
        <v>0</v>
      </c>
    </row>
    <row r="6" spans="1:12">
      <c r="A6" s="52" t="s">
        <v>315</v>
      </c>
      <c r="B6" s="60" t="s">
        <v>314</v>
      </c>
      <c r="C6" s="52">
        <v>58</v>
      </c>
      <c r="D6" s="52">
        <v>1058</v>
      </c>
      <c r="E6" s="52">
        <v>16</v>
      </c>
      <c r="F6" s="52">
        <v>6</v>
      </c>
      <c r="G6" s="52">
        <v>2</v>
      </c>
      <c r="H6" s="52">
        <v>2</v>
      </c>
      <c r="I6" s="52">
        <v>8</v>
      </c>
      <c r="J6" s="52">
        <v>12</v>
      </c>
      <c r="K6" s="52">
        <v>12</v>
      </c>
      <c r="L6" s="52">
        <v>0</v>
      </c>
    </row>
    <row r="7" s="38" customFormat="1" spans="1:12">
      <c r="A7" s="55"/>
      <c r="B7" s="74" t="s">
        <v>316</v>
      </c>
      <c r="C7" s="55">
        <v>40</v>
      </c>
      <c r="D7" s="55">
        <v>720</v>
      </c>
      <c r="E7" s="55">
        <v>0</v>
      </c>
      <c r="F7" s="55">
        <v>7</v>
      </c>
      <c r="G7" s="55">
        <v>7</v>
      </c>
      <c r="H7" s="55">
        <v>7</v>
      </c>
      <c r="I7" s="55">
        <v>7</v>
      </c>
      <c r="J7" s="55">
        <v>7</v>
      </c>
      <c r="K7" s="55">
        <v>5</v>
      </c>
      <c r="L7" s="55">
        <v>0</v>
      </c>
    </row>
    <row r="8" ht="25.5" spans="1:12">
      <c r="A8" s="52" t="s">
        <v>317</v>
      </c>
      <c r="B8" s="52" t="s">
        <v>314</v>
      </c>
      <c r="C8" s="52">
        <v>7</v>
      </c>
      <c r="D8" s="52">
        <v>130</v>
      </c>
      <c r="E8" s="52">
        <v>2</v>
      </c>
      <c r="F8" s="52">
        <v>3</v>
      </c>
      <c r="G8" s="52">
        <v>2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</row>
    <row r="9" spans="1:12">
      <c r="A9" s="75" t="s">
        <v>192</v>
      </c>
      <c r="B9" s="52" t="s">
        <v>314</v>
      </c>
      <c r="C9" s="52">
        <v>6</v>
      </c>
      <c r="D9" s="52">
        <v>108</v>
      </c>
      <c r="E9" s="52">
        <v>2</v>
      </c>
      <c r="F9" s="52">
        <v>2</v>
      </c>
      <c r="G9" s="52">
        <v>2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</row>
    <row r="10" s="38" customFormat="1" ht="27" customHeight="1" spans="1:12">
      <c r="A10" s="76"/>
      <c r="B10" s="55" t="s">
        <v>316</v>
      </c>
      <c r="C10" s="55">
        <v>12</v>
      </c>
      <c r="D10" s="55">
        <v>216</v>
      </c>
      <c r="E10" s="55">
        <v>0</v>
      </c>
      <c r="F10" s="55">
        <v>1</v>
      </c>
      <c r="G10" s="55">
        <v>2</v>
      </c>
      <c r="H10" s="55">
        <v>4</v>
      </c>
      <c r="I10" s="55">
        <v>2</v>
      </c>
      <c r="J10" s="55">
        <v>2</v>
      </c>
      <c r="K10" s="55">
        <v>1</v>
      </c>
      <c r="L10" s="55">
        <v>0</v>
      </c>
    </row>
    <row r="11" ht="25.5" spans="1:12">
      <c r="A11" s="52" t="s">
        <v>257</v>
      </c>
      <c r="B11" s="52" t="s">
        <v>314</v>
      </c>
      <c r="C11" s="52">
        <v>2</v>
      </c>
      <c r="D11" s="52">
        <v>36</v>
      </c>
      <c r="E11" s="52">
        <v>0</v>
      </c>
      <c r="F11" s="52">
        <v>0</v>
      </c>
      <c r="G11" s="52">
        <v>0</v>
      </c>
      <c r="H11" s="52">
        <v>1</v>
      </c>
      <c r="I11" s="52">
        <v>1</v>
      </c>
      <c r="J11" s="52">
        <v>0</v>
      </c>
      <c r="K11" s="52">
        <v>0</v>
      </c>
      <c r="L11" s="52">
        <v>0</v>
      </c>
    </row>
    <row r="12" ht="25.5" spans="1:12">
      <c r="A12" s="52" t="s">
        <v>261</v>
      </c>
      <c r="B12" s="52" t="s">
        <v>314</v>
      </c>
      <c r="C12" s="52">
        <v>4</v>
      </c>
      <c r="D12" s="52">
        <v>72</v>
      </c>
      <c r="E12" s="52">
        <v>0</v>
      </c>
      <c r="F12" s="52">
        <v>0</v>
      </c>
      <c r="G12" s="52">
        <v>2</v>
      </c>
      <c r="H12" s="52">
        <v>2</v>
      </c>
      <c r="I12" s="52">
        <v>0</v>
      </c>
      <c r="J12" s="52">
        <v>0</v>
      </c>
      <c r="K12" s="52">
        <v>0</v>
      </c>
      <c r="L12" s="52">
        <v>0</v>
      </c>
    </row>
    <row r="13" spans="1:12">
      <c r="A13" s="52" t="s">
        <v>301</v>
      </c>
      <c r="B13" s="52"/>
      <c r="C13" s="52">
        <f>SUM(C5:C12)</f>
        <v>150</v>
      </c>
      <c r="D13" s="52">
        <f>SUM(D5:D12)</f>
        <v>2794</v>
      </c>
      <c r="E13" s="52">
        <f t="shared" ref="E13:L13" si="0">SUM(E5:E12)</f>
        <v>24</v>
      </c>
      <c r="F13" s="52">
        <f t="shared" si="0"/>
        <v>24</v>
      </c>
      <c r="G13" s="52">
        <f t="shared" si="0"/>
        <v>23</v>
      </c>
      <c r="H13" s="52">
        <f t="shared" si="0"/>
        <v>20</v>
      </c>
      <c r="I13" s="52">
        <f t="shared" si="0"/>
        <v>20</v>
      </c>
      <c r="J13" s="52">
        <f t="shared" si="0"/>
        <v>21</v>
      </c>
      <c r="K13" s="52">
        <f t="shared" si="0"/>
        <v>18</v>
      </c>
      <c r="L13" s="52">
        <f t="shared" si="0"/>
        <v>0</v>
      </c>
    </row>
    <row r="14" spans="1:12">
      <c r="A14" s="50" t="s">
        <v>318</v>
      </c>
      <c r="B14" s="50"/>
      <c r="C14" s="52" t="s">
        <v>319</v>
      </c>
      <c r="D14" s="52"/>
      <c r="E14" s="52"/>
      <c r="F14" s="52"/>
      <c r="G14" s="52"/>
      <c r="H14" s="52"/>
      <c r="I14" s="52"/>
      <c r="J14" s="52"/>
      <c r="K14" s="52"/>
      <c r="L14" s="52"/>
    </row>
  </sheetData>
  <mergeCells count="11">
    <mergeCell ref="A2:L2"/>
    <mergeCell ref="E3:L3"/>
    <mergeCell ref="A13:B13"/>
    <mergeCell ref="A14:B14"/>
    <mergeCell ref="C14:L14"/>
    <mergeCell ref="A3:A4"/>
    <mergeCell ref="A6:A7"/>
    <mergeCell ref="A9:A10"/>
    <mergeCell ref="B3:B4"/>
    <mergeCell ref="C3:C4"/>
    <mergeCell ref="D3:D4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zoomScale="130" zoomScaleNormal="130" topLeftCell="A5" workbookViewId="0">
      <selection activeCell="H7" sqref="H7"/>
    </sheetView>
  </sheetViews>
  <sheetFormatPr defaultColWidth="9.25" defaultRowHeight="13.5"/>
  <cols>
    <col min="1" max="16384" width="9.25" style="40"/>
  </cols>
  <sheetData>
    <row r="1" spans="1:1">
      <c r="A1" s="40" t="s">
        <v>320</v>
      </c>
    </row>
    <row r="2" ht="20.25" spans="1:9">
      <c r="A2" s="41" t="s">
        <v>321</v>
      </c>
      <c r="B2" s="41"/>
      <c r="C2" s="41"/>
      <c r="D2" s="41"/>
      <c r="E2" s="41"/>
      <c r="F2" s="42"/>
      <c r="G2" s="41"/>
      <c r="H2" s="41"/>
      <c r="I2" s="41"/>
    </row>
    <row r="3" spans="1:9">
      <c r="A3" s="43" t="s">
        <v>306</v>
      </c>
      <c r="B3" s="43" t="s">
        <v>276</v>
      </c>
      <c r="C3" s="43" t="s">
        <v>307</v>
      </c>
      <c r="D3" s="43" t="s">
        <v>11</v>
      </c>
      <c r="E3" s="44" t="s">
        <v>322</v>
      </c>
      <c r="F3" s="45" t="s">
        <v>323</v>
      </c>
      <c r="G3" s="46"/>
      <c r="H3" s="47"/>
      <c r="I3" s="72"/>
    </row>
    <row r="4" ht="51" spans="1:9">
      <c r="A4" s="48"/>
      <c r="B4" s="48"/>
      <c r="C4" s="48"/>
      <c r="D4" s="48"/>
      <c r="E4" s="49"/>
      <c r="F4" s="50" t="s">
        <v>324</v>
      </c>
      <c r="G4" s="51" t="s">
        <v>325</v>
      </c>
      <c r="H4" s="50" t="s">
        <v>13</v>
      </c>
      <c r="I4" s="51" t="s">
        <v>325</v>
      </c>
    </row>
    <row r="5" ht="25.5" spans="1:9">
      <c r="A5" s="52" t="s">
        <v>313</v>
      </c>
      <c r="B5" s="52" t="s">
        <v>18</v>
      </c>
      <c r="C5" s="53">
        <v>21</v>
      </c>
      <c r="D5" s="53">
        <v>454</v>
      </c>
      <c r="E5" s="54">
        <f>D5/D19</f>
        <v>0.162491052254832</v>
      </c>
      <c r="F5" s="53">
        <v>286</v>
      </c>
      <c r="G5" s="54">
        <f>F5/D6</f>
        <v>0.629955947136564</v>
      </c>
      <c r="H5" s="53">
        <v>168</v>
      </c>
      <c r="I5" s="54">
        <f>H5/D6</f>
        <v>0.370044052863436</v>
      </c>
    </row>
    <row r="6" spans="1:9">
      <c r="A6" s="52"/>
      <c r="B6" s="52" t="s">
        <v>200</v>
      </c>
      <c r="C6" s="52">
        <f t="shared" ref="C6:F6" si="0">SUM(C5:C5)</f>
        <v>21</v>
      </c>
      <c r="D6" s="52">
        <f t="shared" si="0"/>
        <v>454</v>
      </c>
      <c r="E6" s="54">
        <f>D6/D19</f>
        <v>0.162491052254832</v>
      </c>
      <c r="F6" s="52">
        <f t="shared" si="0"/>
        <v>286</v>
      </c>
      <c r="G6" s="54">
        <f t="shared" ref="G6:G11" si="1">F6/D6</f>
        <v>0.629955947136564</v>
      </c>
      <c r="H6" s="52">
        <f>SUM(H5:H5)</f>
        <v>168</v>
      </c>
      <c r="I6" s="54">
        <f t="shared" ref="I6:I11" si="2">H6/D6</f>
        <v>0.370044052863436</v>
      </c>
    </row>
    <row r="7" ht="25.5" spans="1:9">
      <c r="A7" s="52" t="s">
        <v>315</v>
      </c>
      <c r="B7" s="52" t="s">
        <v>41</v>
      </c>
      <c r="C7" s="53">
        <v>58</v>
      </c>
      <c r="D7" s="53">
        <v>1058</v>
      </c>
      <c r="E7" s="54">
        <f>D7/D19</f>
        <v>0.378668575518969</v>
      </c>
      <c r="F7" s="53">
        <v>318</v>
      </c>
      <c r="G7" s="54">
        <f>F7/D9</f>
        <v>0.178852643419573</v>
      </c>
      <c r="H7" s="53">
        <v>740</v>
      </c>
      <c r="I7" s="54">
        <f>H7/D9</f>
        <v>0.416197975253093</v>
      </c>
    </row>
    <row r="8" s="38" customFormat="1" ht="25.5" spans="1:9">
      <c r="A8" s="55"/>
      <c r="B8" s="56" t="s">
        <v>103</v>
      </c>
      <c r="C8" s="57">
        <v>40</v>
      </c>
      <c r="D8" s="57">
        <v>720</v>
      </c>
      <c r="E8" s="58">
        <f>D8/D19</f>
        <v>0.257695060844667</v>
      </c>
      <c r="F8" s="59">
        <v>302</v>
      </c>
      <c r="G8" s="58">
        <f t="shared" ref="G8:G13" si="3">F8/D9</f>
        <v>0.169853768278965</v>
      </c>
      <c r="H8" s="59">
        <v>418</v>
      </c>
      <c r="I8" s="58">
        <f t="shared" ref="I8:I13" si="4">H8/D9</f>
        <v>0.235095613048369</v>
      </c>
    </row>
    <row r="9" spans="1:9">
      <c r="A9" s="52"/>
      <c r="B9" s="52" t="s">
        <v>200</v>
      </c>
      <c r="C9" s="52">
        <v>101</v>
      </c>
      <c r="D9" s="52">
        <f t="shared" ref="D9:H9" si="5">SUM(D7:D8)</f>
        <v>1778</v>
      </c>
      <c r="E9" s="54">
        <f>D9/D19</f>
        <v>0.636363636363636</v>
      </c>
      <c r="F9" s="52">
        <f t="shared" si="5"/>
        <v>620</v>
      </c>
      <c r="G9" s="54">
        <f t="shared" si="1"/>
        <v>0.348706411698538</v>
      </c>
      <c r="H9" s="52">
        <f t="shared" si="5"/>
        <v>1158</v>
      </c>
      <c r="I9" s="54">
        <f t="shared" si="2"/>
        <v>0.651293588301462</v>
      </c>
    </row>
    <row r="10" spans="1:9">
      <c r="A10" s="52" t="s">
        <v>317</v>
      </c>
      <c r="B10" s="52" t="s">
        <v>314</v>
      </c>
      <c r="C10" s="53">
        <v>7</v>
      </c>
      <c r="D10" s="53">
        <v>130</v>
      </c>
      <c r="E10" s="54">
        <f>D10/D19</f>
        <v>0.0465282748747316</v>
      </c>
      <c r="F10" s="53">
        <v>90</v>
      </c>
      <c r="G10" s="54">
        <f t="shared" si="3"/>
        <v>0.692307692307692</v>
      </c>
      <c r="H10" s="53">
        <v>40</v>
      </c>
      <c r="I10" s="54">
        <f t="shared" si="4"/>
        <v>0.307692307692308</v>
      </c>
    </row>
    <row r="11" spans="1:9">
      <c r="A11" s="52"/>
      <c r="B11" s="60" t="s">
        <v>200</v>
      </c>
      <c r="C11" s="52">
        <f t="shared" ref="C11:F11" si="6">SUM(C10:C10)</f>
        <v>7</v>
      </c>
      <c r="D11" s="52">
        <f t="shared" si="6"/>
        <v>130</v>
      </c>
      <c r="E11" s="54">
        <f>D11/D19</f>
        <v>0.0465282748747316</v>
      </c>
      <c r="F11" s="52">
        <f t="shared" si="6"/>
        <v>90</v>
      </c>
      <c r="G11" s="54">
        <f t="shared" si="1"/>
        <v>0.692307692307692</v>
      </c>
      <c r="H11" s="52">
        <f>SUM(H10:H10)</f>
        <v>40</v>
      </c>
      <c r="I11" s="54">
        <f t="shared" si="2"/>
        <v>0.307692307692308</v>
      </c>
    </row>
    <row r="12" s="39" customFormat="1" spans="1:9">
      <c r="A12" s="61" t="s">
        <v>192</v>
      </c>
      <c r="B12" s="62" t="s">
        <v>314</v>
      </c>
      <c r="C12" s="56">
        <v>6</v>
      </c>
      <c r="D12" s="56">
        <v>108</v>
      </c>
      <c r="E12" s="63">
        <f>D12/D19</f>
        <v>0.0386542591267001</v>
      </c>
      <c r="F12" s="64">
        <v>42</v>
      </c>
      <c r="G12" s="63">
        <f>F12/D14</f>
        <v>0.12962962962963</v>
      </c>
      <c r="H12" s="64">
        <v>66</v>
      </c>
      <c r="I12" s="63">
        <f>H12/D14</f>
        <v>0.203703703703704</v>
      </c>
    </row>
    <row r="13" s="39" customFormat="1" spans="1:9">
      <c r="A13" s="65"/>
      <c r="B13" s="62" t="s">
        <v>316</v>
      </c>
      <c r="C13" s="64">
        <v>12</v>
      </c>
      <c r="D13" s="64">
        <v>216</v>
      </c>
      <c r="E13" s="63">
        <f>D13/D19</f>
        <v>0.0773085182534001</v>
      </c>
      <c r="F13" s="64">
        <v>90</v>
      </c>
      <c r="G13" s="63">
        <f t="shared" si="3"/>
        <v>0.277777777777778</v>
      </c>
      <c r="H13" s="64">
        <v>126</v>
      </c>
      <c r="I13" s="63">
        <f t="shared" si="4"/>
        <v>0.388888888888889</v>
      </c>
    </row>
    <row r="14" s="39" customFormat="1" spans="1:9">
      <c r="A14" s="66"/>
      <c r="B14" s="62" t="s">
        <v>200</v>
      </c>
      <c r="C14" s="64">
        <f t="shared" ref="C14:F14" si="7">SUM(C12:C13)</f>
        <v>18</v>
      </c>
      <c r="D14" s="64">
        <f t="shared" si="7"/>
        <v>324</v>
      </c>
      <c r="E14" s="63">
        <f>D14/D19</f>
        <v>0.1159627773801</v>
      </c>
      <c r="F14" s="64">
        <f t="shared" si="7"/>
        <v>132</v>
      </c>
      <c r="G14" s="63">
        <f>F14/D14</f>
        <v>0.407407407407407</v>
      </c>
      <c r="H14" s="64">
        <f>SUM(H12:H13)</f>
        <v>192</v>
      </c>
      <c r="I14" s="63">
        <f>H14/D14</f>
        <v>0.592592592592593</v>
      </c>
    </row>
    <row r="15" spans="1:9">
      <c r="A15" s="67" t="s">
        <v>257</v>
      </c>
      <c r="B15" s="68" t="s">
        <v>314</v>
      </c>
      <c r="C15" s="52">
        <v>2</v>
      </c>
      <c r="D15" s="52">
        <v>36</v>
      </c>
      <c r="E15" s="69">
        <f>D15/D19</f>
        <v>0.0128847530422334</v>
      </c>
      <c r="F15" s="70">
        <v>36</v>
      </c>
      <c r="G15" s="69">
        <f t="shared" ref="G13:G17" si="8">F15/D16</f>
        <v>1</v>
      </c>
      <c r="H15" s="70">
        <v>0</v>
      </c>
      <c r="I15" s="69">
        <f t="shared" ref="I13:I17" si="9">H15/D16</f>
        <v>0</v>
      </c>
    </row>
    <row r="16" spans="1:9">
      <c r="A16" s="71"/>
      <c r="B16" s="68" t="s">
        <v>200</v>
      </c>
      <c r="C16" s="70">
        <f t="shared" ref="C16:F16" si="10">SUM(C15)</f>
        <v>2</v>
      </c>
      <c r="D16" s="70">
        <f t="shared" si="10"/>
        <v>36</v>
      </c>
      <c r="E16" s="69">
        <f>D16/D19</f>
        <v>0.0128847530422334</v>
      </c>
      <c r="F16" s="70">
        <f t="shared" si="10"/>
        <v>36</v>
      </c>
      <c r="G16" s="69">
        <f t="shared" ref="G14:G19" si="11">F16/D16</f>
        <v>1</v>
      </c>
      <c r="H16" s="70">
        <f>SUM(H15)</f>
        <v>0</v>
      </c>
      <c r="I16" s="69">
        <f t="shared" ref="I14:I19" si="12">H16/D16</f>
        <v>0</v>
      </c>
    </row>
    <row r="17" spans="1:9">
      <c r="A17" s="67" t="s">
        <v>261</v>
      </c>
      <c r="B17" s="68" t="s">
        <v>314</v>
      </c>
      <c r="C17" s="70">
        <v>4</v>
      </c>
      <c r="D17" s="70">
        <v>72</v>
      </c>
      <c r="E17" s="69">
        <f>D17/D19</f>
        <v>0.0257695060844667</v>
      </c>
      <c r="F17" s="70">
        <v>18</v>
      </c>
      <c r="G17" s="69">
        <f t="shared" si="8"/>
        <v>0.25</v>
      </c>
      <c r="H17" s="70">
        <v>54</v>
      </c>
      <c r="I17" s="69">
        <f t="shared" si="9"/>
        <v>0.75</v>
      </c>
    </row>
    <row r="18" spans="1:9">
      <c r="A18" s="71"/>
      <c r="B18" s="68" t="s">
        <v>200</v>
      </c>
      <c r="C18" s="70">
        <f t="shared" ref="C18:F18" si="13">SUM(C17)</f>
        <v>4</v>
      </c>
      <c r="D18" s="70">
        <f t="shared" si="13"/>
        <v>72</v>
      </c>
      <c r="E18" s="69">
        <f>D18/D19</f>
        <v>0.0257695060844667</v>
      </c>
      <c r="F18" s="70">
        <f t="shared" si="13"/>
        <v>18</v>
      </c>
      <c r="G18" s="69">
        <f t="shared" si="11"/>
        <v>0.25</v>
      </c>
      <c r="H18" s="70">
        <f>SUM(H17)</f>
        <v>54</v>
      </c>
      <c r="I18" s="69">
        <f t="shared" si="12"/>
        <v>0.75</v>
      </c>
    </row>
    <row r="19" spans="1:9">
      <c r="A19" s="52" t="s">
        <v>301</v>
      </c>
      <c r="B19" s="52"/>
      <c r="C19" s="52">
        <f>SUM(C5,C7:C8,C10,C12:C13,C15,C17)</f>
        <v>150</v>
      </c>
      <c r="D19" s="52">
        <f t="shared" ref="D19:F19" si="14">SUM(D5,D7:D8,D10,D12:D13,D15,D17)</f>
        <v>2794</v>
      </c>
      <c r="E19" s="54">
        <f>D19/D19</f>
        <v>1</v>
      </c>
      <c r="F19" s="52">
        <f t="shared" si="14"/>
        <v>1182</v>
      </c>
      <c r="G19" s="54">
        <f t="shared" si="11"/>
        <v>0.423049391553329</v>
      </c>
      <c r="H19" s="52">
        <f>SUM(H5:H5,H7:H8,H10,H12:H13,H15,H17)</f>
        <v>1612</v>
      </c>
      <c r="I19" s="54">
        <f t="shared" si="12"/>
        <v>0.576950608446671</v>
      </c>
    </row>
  </sheetData>
  <mergeCells count="14">
    <mergeCell ref="A2:H2"/>
    <mergeCell ref="F3:I3"/>
    <mergeCell ref="A19:B19"/>
    <mergeCell ref="A3:A4"/>
    <mergeCell ref="A5:A6"/>
    <mergeCell ref="A7:A9"/>
    <mergeCell ref="A10:A11"/>
    <mergeCell ref="A12:A14"/>
    <mergeCell ref="A15:A16"/>
    <mergeCell ref="A17:A18"/>
    <mergeCell ref="B3:B4"/>
    <mergeCell ref="C3:C4"/>
    <mergeCell ref="D3:D4"/>
    <mergeCell ref="E3:E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L7" sqref="L7"/>
    </sheetView>
  </sheetViews>
  <sheetFormatPr defaultColWidth="9.25" defaultRowHeight="13.5" outlineLevelRow="7" outlineLevelCol="7"/>
  <sheetData>
    <row r="1" ht="14.25" spans="1:6">
      <c r="A1" s="2" t="s">
        <v>326</v>
      </c>
      <c r="B1" s="2"/>
      <c r="C1" s="26"/>
      <c r="F1" s="27"/>
    </row>
    <row r="2" ht="20.25" spans="1:8">
      <c r="A2" s="4" t="s">
        <v>327</v>
      </c>
      <c r="B2" s="4"/>
      <c r="C2" s="4"/>
      <c r="D2" s="4"/>
      <c r="E2" s="4"/>
      <c r="F2" s="28"/>
      <c r="G2" s="4"/>
      <c r="H2" s="4"/>
    </row>
    <row r="3" ht="38.25" spans="1:8">
      <c r="A3" s="29" t="s">
        <v>328</v>
      </c>
      <c r="B3" s="29" t="s">
        <v>329</v>
      </c>
      <c r="C3" s="29" t="s">
        <v>330</v>
      </c>
      <c r="D3" s="29" t="s">
        <v>10</v>
      </c>
      <c r="E3" s="29" t="s">
        <v>11</v>
      </c>
      <c r="F3" s="30" t="s">
        <v>331</v>
      </c>
      <c r="G3" s="29" t="s">
        <v>332</v>
      </c>
      <c r="H3" s="29" t="s">
        <v>333</v>
      </c>
    </row>
    <row r="4" ht="102" spans="1:8">
      <c r="A4" s="31" t="s">
        <v>334</v>
      </c>
      <c r="B4" s="32" t="s">
        <v>18</v>
      </c>
      <c r="C4" s="33">
        <v>3</v>
      </c>
      <c r="D4" s="33">
        <v>2</v>
      </c>
      <c r="E4" s="34">
        <v>40</v>
      </c>
      <c r="F4" s="33">
        <v>0</v>
      </c>
      <c r="G4" s="34" t="s">
        <v>335</v>
      </c>
      <c r="H4" s="12"/>
    </row>
    <row r="5" ht="51" spans="1:8">
      <c r="A5" s="35" t="s">
        <v>336</v>
      </c>
      <c r="B5" s="32" t="s">
        <v>181</v>
      </c>
      <c r="C5" s="32">
        <v>3</v>
      </c>
      <c r="D5" s="32">
        <v>2</v>
      </c>
      <c r="E5" s="32">
        <v>40</v>
      </c>
      <c r="F5" s="33">
        <v>0</v>
      </c>
      <c r="G5" s="32" t="s">
        <v>337</v>
      </c>
      <c r="H5" s="13"/>
    </row>
    <row r="6" ht="51" spans="1:8">
      <c r="A6" s="32" t="s">
        <v>338</v>
      </c>
      <c r="B6" s="32" t="s">
        <v>41</v>
      </c>
      <c r="C6" s="32">
        <v>7</v>
      </c>
      <c r="D6" s="32">
        <v>4</v>
      </c>
      <c r="E6" s="32">
        <v>80</v>
      </c>
      <c r="F6" s="33">
        <v>0</v>
      </c>
      <c r="G6" s="32" t="s">
        <v>337</v>
      </c>
      <c r="H6" s="12"/>
    </row>
    <row r="7" ht="51" spans="1:8">
      <c r="A7" s="32" t="s">
        <v>339</v>
      </c>
      <c r="B7" s="32" t="s">
        <v>41</v>
      </c>
      <c r="C7" s="32">
        <v>7</v>
      </c>
      <c r="D7" s="32">
        <v>3</v>
      </c>
      <c r="E7" s="32">
        <v>60</v>
      </c>
      <c r="F7" s="33">
        <v>0</v>
      </c>
      <c r="G7" s="32" t="s">
        <v>337</v>
      </c>
      <c r="H7" s="13"/>
    </row>
    <row r="8" spans="1:8">
      <c r="A8" s="13" t="s">
        <v>200</v>
      </c>
      <c r="B8" s="36"/>
      <c r="C8" s="36"/>
      <c r="D8" s="13">
        <f>SUM(D4:D7)</f>
        <v>11</v>
      </c>
      <c r="E8" s="13">
        <f>SUM(E4:E7)</f>
        <v>220</v>
      </c>
      <c r="F8" s="13">
        <f>SUM(F4:F7)</f>
        <v>0</v>
      </c>
      <c r="G8" s="36"/>
      <c r="H8" s="37"/>
    </row>
  </sheetData>
  <mergeCells count="1">
    <mergeCell ref="A2:H2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opLeftCell="A31" workbookViewId="0">
      <selection activeCell="J10" sqref="J10"/>
    </sheetView>
  </sheetViews>
  <sheetFormatPr defaultColWidth="9.25" defaultRowHeight="13.5"/>
  <sheetData>
    <row r="1" ht="14.25" spans="1:6">
      <c r="A1" s="2" t="s">
        <v>340</v>
      </c>
      <c r="E1" s="3"/>
      <c r="F1" s="3"/>
    </row>
    <row r="2" ht="20.25" spans="1:16">
      <c r="A2" s="4" t="s">
        <v>341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spans="1:6">
      <c r="A3" s="2" t="s">
        <v>342</v>
      </c>
      <c r="E3" s="3"/>
      <c r="F3" s="3"/>
    </row>
    <row r="4" ht="14.25" spans="1:16">
      <c r="A4" s="5" t="s">
        <v>343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6" t="s">
        <v>276</v>
      </c>
      <c r="B5" s="6"/>
      <c r="C5" s="6" t="s">
        <v>5</v>
      </c>
      <c r="D5" s="6" t="s">
        <v>6</v>
      </c>
      <c r="E5" s="6" t="s">
        <v>7</v>
      </c>
      <c r="F5" s="6"/>
      <c r="G5" s="6"/>
      <c r="H5" s="6"/>
      <c r="I5" s="6" t="s">
        <v>8</v>
      </c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/>
      <c r="K6" s="6" t="s">
        <v>15</v>
      </c>
      <c r="L6" s="6"/>
      <c r="M6" s="6" t="s">
        <v>16</v>
      </c>
      <c r="N6" s="6"/>
      <c r="O6" s="6" t="s">
        <v>17</v>
      </c>
      <c r="P6" s="6"/>
    </row>
    <row r="7" spans="1:16">
      <c r="A7" s="6"/>
      <c r="B7" s="6"/>
      <c r="C7" s="6"/>
      <c r="D7" s="6"/>
      <c r="E7" s="6"/>
      <c r="F7" s="6"/>
      <c r="G7" s="6"/>
      <c r="H7" s="6"/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</row>
    <row r="8" ht="40.5" spans="1:16">
      <c r="A8" s="7" t="s">
        <v>344</v>
      </c>
      <c r="B8" s="8"/>
      <c r="C8" s="9" t="s">
        <v>345</v>
      </c>
      <c r="D8" s="9" t="s">
        <v>120</v>
      </c>
      <c r="E8" s="9">
        <v>6</v>
      </c>
      <c r="F8" s="9">
        <v>108</v>
      </c>
      <c r="G8" s="9">
        <v>36</v>
      </c>
      <c r="H8" s="9">
        <v>72</v>
      </c>
      <c r="I8" s="9"/>
      <c r="J8" s="9"/>
      <c r="K8" s="9">
        <v>6</v>
      </c>
      <c r="L8" s="9"/>
      <c r="M8" s="9"/>
      <c r="N8" s="9"/>
      <c r="O8" s="9"/>
      <c r="P8" s="9"/>
    </row>
    <row r="9" ht="40.5" spans="1:16">
      <c r="A9" s="10"/>
      <c r="B9" s="11"/>
      <c r="C9" s="9" t="s">
        <v>346</v>
      </c>
      <c r="D9" s="9" t="s">
        <v>122</v>
      </c>
      <c r="E9" s="9">
        <v>6</v>
      </c>
      <c r="F9" s="9">
        <v>108</v>
      </c>
      <c r="G9" s="9">
        <v>36</v>
      </c>
      <c r="H9" s="9">
        <v>72</v>
      </c>
      <c r="I9" s="9"/>
      <c r="J9" s="9"/>
      <c r="K9" s="9"/>
      <c r="L9" s="9">
        <v>6</v>
      </c>
      <c r="M9" s="9"/>
      <c r="N9" s="9"/>
      <c r="O9" s="9"/>
      <c r="P9" s="9"/>
    </row>
    <row r="10" ht="27" spans="1:16">
      <c r="A10" s="10"/>
      <c r="B10" s="11"/>
      <c r="C10" s="12" t="s">
        <v>50</v>
      </c>
      <c r="D10" s="9" t="s">
        <v>51</v>
      </c>
      <c r="E10" s="9">
        <v>4</v>
      </c>
      <c r="F10" s="9">
        <v>72</v>
      </c>
      <c r="G10" s="9">
        <v>18</v>
      </c>
      <c r="H10" s="9">
        <v>54</v>
      </c>
      <c r="I10" s="9">
        <v>4</v>
      </c>
      <c r="J10" s="9"/>
      <c r="K10" s="9"/>
      <c r="L10" s="9"/>
      <c r="M10" s="9"/>
      <c r="N10" s="9"/>
      <c r="O10" s="9"/>
      <c r="P10" s="9"/>
    </row>
    <row r="11" ht="27" spans="1:16">
      <c r="A11" s="10"/>
      <c r="B11" s="11"/>
      <c r="C11" s="9" t="s">
        <v>347</v>
      </c>
      <c r="D11" s="9" t="s">
        <v>53</v>
      </c>
      <c r="E11" s="9">
        <v>2</v>
      </c>
      <c r="F11" s="9">
        <v>36</v>
      </c>
      <c r="G11" s="9">
        <v>9</v>
      </c>
      <c r="H11" s="9">
        <v>27</v>
      </c>
      <c r="I11" s="9"/>
      <c r="J11" s="9"/>
      <c r="K11" s="9">
        <v>2</v>
      </c>
      <c r="L11" s="9"/>
      <c r="M11" s="9"/>
      <c r="N11" s="9"/>
      <c r="O11" s="9"/>
      <c r="P11" s="9"/>
    </row>
    <row r="12" ht="27" spans="1:16">
      <c r="A12" s="10"/>
      <c r="B12" s="11"/>
      <c r="C12" s="9" t="s">
        <v>348</v>
      </c>
      <c r="D12" s="9" t="s">
        <v>55</v>
      </c>
      <c r="E12" s="9">
        <v>2</v>
      </c>
      <c r="F12" s="9">
        <v>36</v>
      </c>
      <c r="G12" s="9">
        <v>12</v>
      </c>
      <c r="H12" s="9">
        <v>24</v>
      </c>
      <c r="I12" s="9"/>
      <c r="J12" s="9">
        <v>2</v>
      </c>
      <c r="K12" s="9"/>
      <c r="L12" s="9"/>
      <c r="M12" s="9"/>
      <c r="N12" s="9"/>
      <c r="O12" s="9"/>
      <c r="P12" s="9"/>
    </row>
    <row r="13" ht="40.5" spans="1:16">
      <c r="A13" s="10"/>
      <c r="B13" s="11"/>
      <c r="C13" s="9" t="s">
        <v>349</v>
      </c>
      <c r="D13" s="9" t="s">
        <v>61</v>
      </c>
      <c r="E13" s="9">
        <v>2</v>
      </c>
      <c r="F13" s="9">
        <v>36</v>
      </c>
      <c r="G13" s="9">
        <v>9</v>
      </c>
      <c r="H13" s="9">
        <v>27</v>
      </c>
      <c r="I13" s="9">
        <v>2</v>
      </c>
      <c r="J13" s="9"/>
      <c r="K13" s="9"/>
      <c r="L13" s="9"/>
      <c r="M13" s="9"/>
      <c r="N13" s="9"/>
      <c r="O13" s="9"/>
      <c r="P13" s="9"/>
    </row>
    <row r="14" spans="1:16">
      <c r="A14" s="14"/>
      <c r="B14" s="15"/>
      <c r="C14" s="19" t="s">
        <v>350</v>
      </c>
      <c r="D14" s="19"/>
      <c r="E14" s="19">
        <f>SUM(E8:E13)</f>
        <v>22</v>
      </c>
      <c r="F14" s="19">
        <f t="shared" ref="F14:P14" si="0">SUM(F8:F13)</f>
        <v>396</v>
      </c>
      <c r="G14" s="19">
        <f t="shared" si="0"/>
        <v>120</v>
      </c>
      <c r="H14" s="19">
        <f t="shared" si="0"/>
        <v>276</v>
      </c>
      <c r="I14" s="19">
        <f t="shared" si="0"/>
        <v>6</v>
      </c>
      <c r="J14" s="19">
        <f t="shared" si="0"/>
        <v>2</v>
      </c>
      <c r="K14" s="19">
        <f t="shared" si="0"/>
        <v>8</v>
      </c>
      <c r="L14" s="19">
        <f t="shared" si="0"/>
        <v>6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ht="40.5" spans="1:16">
      <c r="A15" s="13" t="s">
        <v>351</v>
      </c>
      <c r="B15" s="13"/>
      <c r="C15" s="9" t="s">
        <v>352</v>
      </c>
      <c r="D15" s="9" t="s">
        <v>44</v>
      </c>
      <c r="E15" s="9">
        <v>6</v>
      </c>
      <c r="F15" s="9">
        <v>108</v>
      </c>
      <c r="G15" s="9">
        <v>36</v>
      </c>
      <c r="H15" s="9">
        <v>72</v>
      </c>
      <c r="I15" s="9">
        <v>6</v>
      </c>
      <c r="J15" s="9"/>
      <c r="K15" s="9"/>
      <c r="L15" s="9"/>
      <c r="M15" s="9"/>
      <c r="N15" s="9"/>
      <c r="O15" s="9"/>
      <c r="P15" s="9"/>
    </row>
    <row r="16" ht="40.5" spans="1:16">
      <c r="A16" s="13"/>
      <c r="B16" s="13"/>
      <c r="C16" s="9" t="s">
        <v>353</v>
      </c>
      <c r="D16" s="9" t="s">
        <v>118</v>
      </c>
      <c r="E16" s="9">
        <v>6</v>
      </c>
      <c r="F16" s="9">
        <v>108</v>
      </c>
      <c r="G16" s="9">
        <v>36</v>
      </c>
      <c r="H16" s="9">
        <v>72</v>
      </c>
      <c r="I16" s="9"/>
      <c r="J16" s="9">
        <v>6</v>
      </c>
      <c r="K16" s="9"/>
      <c r="L16" s="9"/>
      <c r="M16" s="9"/>
      <c r="N16" s="9"/>
      <c r="O16" s="9"/>
      <c r="P16" s="9"/>
    </row>
    <row r="17" ht="40.5" spans="1:16">
      <c r="A17" s="13"/>
      <c r="B17" s="13"/>
      <c r="C17" s="9" t="s">
        <v>354</v>
      </c>
      <c r="D17" s="9" t="s">
        <v>65</v>
      </c>
      <c r="E17" s="9">
        <v>2</v>
      </c>
      <c r="F17" s="9">
        <v>36</v>
      </c>
      <c r="G17" s="9">
        <v>9</v>
      </c>
      <c r="H17" s="9">
        <v>27</v>
      </c>
      <c r="I17" s="9"/>
      <c r="J17" s="9"/>
      <c r="K17" s="9"/>
      <c r="L17" s="9">
        <v>2</v>
      </c>
      <c r="M17" s="9"/>
      <c r="N17" s="9"/>
      <c r="O17" s="9"/>
      <c r="P17" s="9"/>
    </row>
    <row r="18" ht="40.5" spans="1:16">
      <c r="A18" s="13"/>
      <c r="B18" s="13"/>
      <c r="C18" s="12" t="s">
        <v>66</v>
      </c>
      <c r="D18" s="9" t="s">
        <v>355</v>
      </c>
      <c r="E18" s="9">
        <v>2</v>
      </c>
      <c r="F18" s="9">
        <v>36</v>
      </c>
      <c r="G18" s="9">
        <v>9</v>
      </c>
      <c r="H18" s="9">
        <v>27</v>
      </c>
      <c r="I18" s="9"/>
      <c r="J18" s="9"/>
      <c r="K18" s="9"/>
      <c r="L18" s="9"/>
      <c r="M18" s="9">
        <v>2</v>
      </c>
      <c r="N18" s="9"/>
      <c r="O18" s="9"/>
      <c r="P18" s="9"/>
    </row>
    <row r="19" ht="40.5" spans="1:16">
      <c r="A19" s="13"/>
      <c r="B19" s="13"/>
      <c r="C19" s="12" t="s">
        <v>68</v>
      </c>
      <c r="D19" s="9" t="s">
        <v>356</v>
      </c>
      <c r="E19" s="9">
        <v>2</v>
      </c>
      <c r="F19" s="9">
        <v>36</v>
      </c>
      <c r="G19" s="9">
        <v>9</v>
      </c>
      <c r="H19" s="9">
        <v>27</v>
      </c>
      <c r="I19" s="9"/>
      <c r="J19" s="9"/>
      <c r="K19" s="9"/>
      <c r="L19" s="9"/>
      <c r="M19" s="9"/>
      <c r="N19" s="9">
        <v>2</v>
      </c>
      <c r="O19" s="9"/>
      <c r="P19" s="9"/>
    </row>
    <row r="20" ht="40.5" spans="1:16">
      <c r="A20" s="13"/>
      <c r="B20" s="13"/>
      <c r="C20" s="12" t="s">
        <v>115</v>
      </c>
      <c r="D20" s="9" t="s">
        <v>116</v>
      </c>
      <c r="E20" s="9">
        <v>4</v>
      </c>
      <c r="F20" s="9">
        <v>72</v>
      </c>
      <c r="G20" s="9">
        <v>18</v>
      </c>
      <c r="H20" s="9">
        <v>54</v>
      </c>
      <c r="I20" s="9"/>
      <c r="J20" s="9"/>
      <c r="K20" s="9">
        <v>4</v>
      </c>
      <c r="L20" s="9"/>
      <c r="M20" s="9"/>
      <c r="N20" s="9"/>
      <c r="O20" s="9"/>
      <c r="P20" s="9"/>
    </row>
    <row r="21" ht="27" spans="1:16">
      <c r="A21" s="13"/>
      <c r="B21" s="13"/>
      <c r="C21" s="12" t="s">
        <v>113</v>
      </c>
      <c r="D21" s="9" t="s">
        <v>114</v>
      </c>
      <c r="E21" s="9">
        <v>4</v>
      </c>
      <c r="F21" s="9">
        <v>72</v>
      </c>
      <c r="G21" s="9">
        <v>18</v>
      </c>
      <c r="H21" s="9">
        <v>54</v>
      </c>
      <c r="I21" s="9"/>
      <c r="J21" s="9">
        <v>4</v>
      </c>
      <c r="K21" s="9"/>
      <c r="L21" s="9"/>
      <c r="M21" s="9"/>
      <c r="N21" s="9"/>
      <c r="O21" s="9"/>
      <c r="P21" s="9"/>
    </row>
    <row r="22" ht="40.5" spans="1:16">
      <c r="A22" s="13"/>
      <c r="B22" s="13"/>
      <c r="C22" s="9" t="s">
        <v>357</v>
      </c>
      <c r="D22" s="9" t="s">
        <v>124</v>
      </c>
      <c r="E22" s="9">
        <v>4</v>
      </c>
      <c r="F22" s="9">
        <v>72</v>
      </c>
      <c r="G22" s="9">
        <v>18</v>
      </c>
      <c r="H22" s="9">
        <v>54</v>
      </c>
      <c r="I22" s="9"/>
      <c r="J22" s="9"/>
      <c r="K22" s="9"/>
      <c r="L22" s="9">
        <v>4</v>
      </c>
      <c r="M22" s="9"/>
      <c r="N22" s="9"/>
      <c r="O22" s="9"/>
      <c r="P22" s="9"/>
    </row>
    <row r="23" ht="67.5" spans="1:16">
      <c r="A23" s="13"/>
      <c r="B23" s="13"/>
      <c r="C23" s="9" t="s">
        <v>358</v>
      </c>
      <c r="D23" s="9" t="s">
        <v>359</v>
      </c>
      <c r="E23" s="9">
        <v>2</v>
      </c>
      <c r="F23" s="9">
        <v>36</v>
      </c>
      <c r="G23" s="9">
        <v>9</v>
      </c>
      <c r="H23" s="9">
        <v>27</v>
      </c>
      <c r="I23" s="9"/>
      <c r="J23" s="9"/>
      <c r="K23" s="9"/>
      <c r="L23" s="9"/>
      <c r="M23" s="9">
        <v>2</v>
      </c>
      <c r="N23" s="9"/>
      <c r="O23" s="9"/>
      <c r="P23" s="9"/>
    </row>
    <row r="24" ht="27" spans="1:16">
      <c r="A24" s="13"/>
      <c r="B24" s="13"/>
      <c r="C24" s="12" t="s">
        <v>46</v>
      </c>
      <c r="D24" s="9" t="s">
        <v>47</v>
      </c>
      <c r="E24" s="9">
        <v>2</v>
      </c>
      <c r="F24" s="9">
        <v>36</v>
      </c>
      <c r="G24" s="9">
        <v>9</v>
      </c>
      <c r="H24" s="9">
        <v>27</v>
      </c>
      <c r="I24" s="9">
        <v>2</v>
      </c>
      <c r="J24" s="9"/>
      <c r="K24" s="9"/>
      <c r="L24" s="9"/>
      <c r="M24" s="9"/>
      <c r="N24" s="9"/>
      <c r="O24" s="9"/>
      <c r="P24" s="9"/>
    </row>
    <row r="25" ht="27" spans="1:16">
      <c r="A25" s="13"/>
      <c r="B25" s="13"/>
      <c r="C25" s="12" t="s">
        <v>48</v>
      </c>
      <c r="D25" s="9" t="s">
        <v>49</v>
      </c>
      <c r="E25" s="9">
        <v>2</v>
      </c>
      <c r="F25" s="9">
        <v>36</v>
      </c>
      <c r="G25" s="9">
        <v>9</v>
      </c>
      <c r="H25" s="9">
        <v>27</v>
      </c>
      <c r="I25" s="9"/>
      <c r="J25" s="9">
        <v>2</v>
      </c>
      <c r="K25" s="9"/>
      <c r="L25" s="9"/>
      <c r="M25" s="9"/>
      <c r="N25" s="9"/>
      <c r="O25" s="9"/>
      <c r="P25" s="9"/>
    </row>
    <row r="26" ht="27" spans="1:16">
      <c r="A26" s="13"/>
      <c r="B26" s="13"/>
      <c r="C26" s="12" t="s">
        <v>125</v>
      </c>
      <c r="D26" s="9" t="s">
        <v>126</v>
      </c>
      <c r="E26" s="9">
        <v>2</v>
      </c>
      <c r="F26" s="9">
        <v>36</v>
      </c>
      <c r="G26" s="9">
        <v>9</v>
      </c>
      <c r="H26" s="9">
        <v>27</v>
      </c>
      <c r="I26" s="9"/>
      <c r="J26" s="9"/>
      <c r="K26" s="9">
        <v>2</v>
      </c>
      <c r="L26" s="9"/>
      <c r="M26" s="9"/>
      <c r="N26" s="9"/>
      <c r="O26" s="9"/>
      <c r="P26" s="9"/>
    </row>
    <row r="27" ht="27" spans="1:16">
      <c r="A27" s="13"/>
      <c r="B27" s="13"/>
      <c r="C27" s="9" t="s">
        <v>360</v>
      </c>
      <c r="D27" s="9" t="s">
        <v>265</v>
      </c>
      <c r="E27" s="9">
        <v>2</v>
      </c>
      <c r="F27" s="9">
        <v>36</v>
      </c>
      <c r="G27" s="9">
        <v>9</v>
      </c>
      <c r="H27" s="9">
        <v>27</v>
      </c>
      <c r="I27" s="9"/>
      <c r="J27" s="9"/>
      <c r="K27" s="9"/>
      <c r="L27" s="9">
        <v>2</v>
      </c>
      <c r="M27" s="9"/>
      <c r="N27" s="9"/>
      <c r="O27" s="9"/>
      <c r="P27" s="9"/>
    </row>
    <row r="28" ht="40.5" spans="1:16">
      <c r="A28" s="13"/>
      <c r="B28" s="13"/>
      <c r="C28" s="12" t="s">
        <v>56</v>
      </c>
      <c r="D28" s="9" t="s">
        <v>361</v>
      </c>
      <c r="E28" s="9">
        <v>2</v>
      </c>
      <c r="F28" s="9">
        <v>36</v>
      </c>
      <c r="G28" s="9">
        <v>9</v>
      </c>
      <c r="H28" s="9">
        <v>27</v>
      </c>
      <c r="I28" s="9">
        <v>2</v>
      </c>
      <c r="J28" s="9"/>
      <c r="K28" s="9"/>
      <c r="L28" s="9"/>
      <c r="M28" s="9"/>
      <c r="N28" s="9"/>
      <c r="O28" s="9"/>
      <c r="P28" s="9"/>
    </row>
    <row r="29" ht="40.5" spans="1:16">
      <c r="A29" s="13"/>
      <c r="B29" s="13"/>
      <c r="C29" s="12" t="s">
        <v>58</v>
      </c>
      <c r="D29" s="9" t="s">
        <v>362</v>
      </c>
      <c r="E29" s="9">
        <v>2</v>
      </c>
      <c r="F29" s="9">
        <v>36</v>
      </c>
      <c r="G29" s="9">
        <v>9</v>
      </c>
      <c r="H29" s="9">
        <v>27</v>
      </c>
      <c r="I29" s="9"/>
      <c r="J29" s="9">
        <v>2</v>
      </c>
      <c r="K29" s="9"/>
      <c r="L29" s="9"/>
      <c r="M29" s="9"/>
      <c r="N29" s="9"/>
      <c r="O29" s="9"/>
      <c r="P29" s="9"/>
    </row>
    <row r="30" ht="54" spans="1:16">
      <c r="A30" s="13"/>
      <c r="B30" s="13"/>
      <c r="C30" s="12" t="s">
        <v>262</v>
      </c>
      <c r="D30" s="9" t="s">
        <v>363</v>
      </c>
      <c r="E30" s="9">
        <v>2</v>
      </c>
      <c r="F30" s="9">
        <v>36</v>
      </c>
      <c r="G30" s="9">
        <v>9</v>
      </c>
      <c r="H30" s="9">
        <v>27</v>
      </c>
      <c r="I30" s="9"/>
      <c r="J30" s="9"/>
      <c r="K30" s="9">
        <v>2</v>
      </c>
      <c r="L30" s="9"/>
      <c r="M30" s="9"/>
      <c r="N30" s="9"/>
      <c r="O30" s="9"/>
      <c r="P30" s="9"/>
    </row>
    <row r="31" ht="54" spans="1:16">
      <c r="A31" s="13"/>
      <c r="B31" s="13"/>
      <c r="C31" s="9" t="s">
        <v>364</v>
      </c>
      <c r="D31" s="9" t="s">
        <v>136</v>
      </c>
      <c r="E31" s="9">
        <v>2</v>
      </c>
      <c r="F31" s="9">
        <v>36</v>
      </c>
      <c r="G31" s="9">
        <v>12</v>
      </c>
      <c r="H31" s="9">
        <v>24</v>
      </c>
      <c r="I31" s="9"/>
      <c r="J31" s="9"/>
      <c r="K31" s="9"/>
      <c r="L31" s="9"/>
      <c r="M31" s="9">
        <v>2</v>
      </c>
      <c r="N31" s="9"/>
      <c r="O31" s="9"/>
      <c r="P31" s="9"/>
    </row>
    <row r="32" ht="54" spans="1:16">
      <c r="A32" s="13"/>
      <c r="B32" s="13"/>
      <c r="C32" s="9" t="s">
        <v>365</v>
      </c>
      <c r="D32" s="9" t="s">
        <v>138</v>
      </c>
      <c r="E32" s="9">
        <v>2</v>
      </c>
      <c r="F32" s="9">
        <v>36</v>
      </c>
      <c r="G32" s="9">
        <v>9</v>
      </c>
      <c r="H32" s="9">
        <v>27</v>
      </c>
      <c r="I32" s="9"/>
      <c r="J32" s="9"/>
      <c r="K32" s="9"/>
      <c r="L32" s="9">
        <v>2</v>
      </c>
      <c r="M32" s="9"/>
      <c r="N32" s="9"/>
      <c r="O32" s="9"/>
      <c r="P32" s="9"/>
    </row>
    <row r="33" ht="27" spans="1:16">
      <c r="A33" s="13"/>
      <c r="B33" s="13"/>
      <c r="C33" s="9" t="s">
        <v>366</v>
      </c>
      <c r="D33" s="9" t="s">
        <v>140</v>
      </c>
      <c r="E33" s="9">
        <v>2</v>
      </c>
      <c r="F33" s="9">
        <v>36</v>
      </c>
      <c r="G33" s="9">
        <v>12</v>
      </c>
      <c r="H33" s="9">
        <v>24</v>
      </c>
      <c r="I33" s="9"/>
      <c r="J33" s="9"/>
      <c r="K33" s="9"/>
      <c r="L33" s="9">
        <v>2</v>
      </c>
      <c r="M33" s="9"/>
      <c r="N33" s="9"/>
      <c r="O33" s="9"/>
      <c r="P33" s="9"/>
    </row>
    <row r="34" ht="40.5" spans="1:16">
      <c r="A34" s="13"/>
      <c r="B34" s="13"/>
      <c r="C34" s="9" t="s">
        <v>367</v>
      </c>
      <c r="D34" s="9" t="s">
        <v>142</v>
      </c>
      <c r="E34" s="9">
        <v>2</v>
      </c>
      <c r="F34" s="9">
        <v>36</v>
      </c>
      <c r="G34" s="9">
        <v>9</v>
      </c>
      <c r="H34" s="9">
        <v>27</v>
      </c>
      <c r="I34" s="9"/>
      <c r="J34" s="9"/>
      <c r="K34" s="9"/>
      <c r="L34" s="9">
        <v>2</v>
      </c>
      <c r="M34" s="9"/>
      <c r="N34" s="9"/>
      <c r="O34" s="9"/>
      <c r="P34" s="9"/>
    </row>
    <row r="35" ht="67.5" spans="1:16">
      <c r="A35" s="13"/>
      <c r="B35" s="13"/>
      <c r="C35" s="9" t="s">
        <v>368</v>
      </c>
      <c r="D35" s="9" t="s">
        <v>170</v>
      </c>
      <c r="E35" s="9">
        <v>2</v>
      </c>
      <c r="F35" s="9">
        <v>36</v>
      </c>
      <c r="G35" s="9">
        <v>12</v>
      </c>
      <c r="H35" s="9">
        <v>24</v>
      </c>
      <c r="I35" s="9"/>
      <c r="J35" s="9"/>
      <c r="K35" s="9"/>
      <c r="L35" s="9"/>
      <c r="M35" s="9"/>
      <c r="N35" s="9"/>
      <c r="O35" s="9">
        <v>2</v>
      </c>
      <c r="P35" s="9"/>
    </row>
    <row r="36" ht="81" spans="1:16">
      <c r="A36" s="13"/>
      <c r="B36" s="13"/>
      <c r="C36" s="9" t="s">
        <v>369</v>
      </c>
      <c r="D36" s="9" t="s">
        <v>370</v>
      </c>
      <c r="E36" s="9">
        <v>2</v>
      </c>
      <c r="F36" s="9">
        <v>36</v>
      </c>
      <c r="G36" s="9">
        <v>9</v>
      </c>
      <c r="H36" s="9">
        <v>27</v>
      </c>
      <c r="I36" s="9"/>
      <c r="J36" s="9"/>
      <c r="K36" s="9"/>
      <c r="L36" s="9"/>
      <c r="M36" s="9">
        <v>2</v>
      </c>
      <c r="N36" s="9"/>
      <c r="O36" s="9"/>
      <c r="P36" s="9"/>
    </row>
    <row r="37" ht="81" spans="1:16">
      <c r="A37" s="13"/>
      <c r="B37" s="13"/>
      <c r="C37" s="9" t="s">
        <v>371</v>
      </c>
      <c r="D37" s="9" t="s">
        <v>372</v>
      </c>
      <c r="E37" s="9">
        <v>2</v>
      </c>
      <c r="F37" s="9">
        <v>36</v>
      </c>
      <c r="G37" s="9">
        <v>9</v>
      </c>
      <c r="H37" s="9">
        <v>27</v>
      </c>
      <c r="I37" s="9"/>
      <c r="J37" s="9"/>
      <c r="K37" s="9"/>
      <c r="L37" s="9"/>
      <c r="M37" s="9"/>
      <c r="N37" s="9">
        <v>2</v>
      </c>
      <c r="O37" s="9"/>
      <c r="P37" s="9"/>
    </row>
    <row r="38" ht="40.5" spans="1:16">
      <c r="A38" s="13"/>
      <c r="B38" s="13"/>
      <c r="C38" s="9" t="s">
        <v>373</v>
      </c>
      <c r="D38" s="9" t="s">
        <v>374</v>
      </c>
      <c r="E38" s="9">
        <v>2</v>
      </c>
      <c r="F38" s="9">
        <v>36</v>
      </c>
      <c r="G38" s="9">
        <v>9</v>
      </c>
      <c r="H38" s="9">
        <v>27</v>
      </c>
      <c r="I38" s="9"/>
      <c r="J38" s="9"/>
      <c r="K38" s="9"/>
      <c r="L38" s="9"/>
      <c r="M38" s="9"/>
      <c r="N38" s="9">
        <v>2</v>
      </c>
      <c r="O38" s="9"/>
      <c r="P38" s="9"/>
    </row>
    <row r="39" ht="40.5" spans="1:16">
      <c r="A39" s="13"/>
      <c r="B39" s="13"/>
      <c r="C39" s="9" t="s">
        <v>375</v>
      </c>
      <c r="D39" s="9" t="s">
        <v>376</v>
      </c>
      <c r="E39" s="9">
        <v>2</v>
      </c>
      <c r="F39" s="9">
        <v>36</v>
      </c>
      <c r="G39" s="9">
        <v>9</v>
      </c>
      <c r="H39" s="9">
        <v>27</v>
      </c>
      <c r="I39" s="9"/>
      <c r="J39" s="9"/>
      <c r="K39" s="9"/>
      <c r="L39" s="9"/>
      <c r="M39" s="9"/>
      <c r="N39" s="9"/>
      <c r="O39" s="9">
        <v>2</v>
      </c>
      <c r="P39" s="9"/>
    </row>
    <row r="40" spans="1:16">
      <c r="A40" s="13"/>
      <c r="B40" s="13"/>
      <c r="C40" s="19" t="s">
        <v>350</v>
      </c>
      <c r="D40" s="19"/>
      <c r="E40" s="19">
        <f>SUM(E15:E39)</f>
        <v>64</v>
      </c>
      <c r="F40" s="19">
        <f t="shared" ref="F40:P40" si="1">SUM(F15:F39)</f>
        <v>1152</v>
      </c>
      <c r="G40" s="19">
        <f t="shared" si="1"/>
        <v>315</v>
      </c>
      <c r="H40" s="19">
        <f t="shared" si="1"/>
        <v>837</v>
      </c>
      <c r="I40" s="19">
        <f t="shared" si="1"/>
        <v>10</v>
      </c>
      <c r="J40" s="19">
        <f t="shared" si="1"/>
        <v>14</v>
      </c>
      <c r="K40" s="19">
        <f t="shared" si="1"/>
        <v>8</v>
      </c>
      <c r="L40" s="19">
        <f t="shared" si="1"/>
        <v>14</v>
      </c>
      <c r="M40" s="19">
        <f t="shared" si="1"/>
        <v>8</v>
      </c>
      <c r="N40" s="19">
        <f t="shared" si="1"/>
        <v>6</v>
      </c>
      <c r="O40" s="19">
        <f t="shared" si="1"/>
        <v>4</v>
      </c>
      <c r="P40" s="19">
        <f t="shared" si="1"/>
        <v>0</v>
      </c>
    </row>
    <row r="41" spans="5:6">
      <c r="E41" s="3"/>
      <c r="F41" s="3"/>
    </row>
    <row r="42" spans="3:16">
      <c r="C42" s="20" t="s">
        <v>377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3:16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mergeCells count="20">
    <mergeCell ref="A2:P2"/>
    <mergeCell ref="A4:P4"/>
    <mergeCell ref="E5:H5"/>
    <mergeCell ref="I5:P5"/>
    <mergeCell ref="I6:J6"/>
    <mergeCell ref="K6:L6"/>
    <mergeCell ref="M6:N6"/>
    <mergeCell ref="O6:P6"/>
    <mergeCell ref="C14:D14"/>
    <mergeCell ref="C40:D40"/>
    <mergeCell ref="C5:C7"/>
    <mergeCell ref="D5:D7"/>
    <mergeCell ref="E6:E7"/>
    <mergeCell ref="F6:F7"/>
    <mergeCell ref="G6:G7"/>
    <mergeCell ref="H6:H7"/>
    <mergeCell ref="A15:B40"/>
    <mergeCell ref="C42:P43"/>
    <mergeCell ref="A8:B14"/>
    <mergeCell ref="A5:B7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opLeftCell="A37" workbookViewId="0">
      <selection activeCell="L51" sqref="L51"/>
    </sheetView>
  </sheetViews>
  <sheetFormatPr defaultColWidth="9.25" defaultRowHeight="13.5"/>
  <sheetData>
    <row r="1" ht="14.25" spans="1:16">
      <c r="A1" s="22" t="s">
        <v>340</v>
      </c>
      <c r="B1" s="21"/>
      <c r="C1" s="21"/>
      <c r="D1" s="21"/>
      <c r="E1" s="23"/>
      <c r="F1" s="23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20.25" spans="1:16">
      <c r="A2" s="24" t="s">
        <v>341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4.25" spans="1:16">
      <c r="A3" s="22" t="s">
        <v>378</v>
      </c>
      <c r="B3" s="21"/>
      <c r="C3" s="21"/>
      <c r="D3" s="21"/>
      <c r="E3" s="23"/>
      <c r="F3" s="23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4.25" spans="1:16">
      <c r="A4" s="25" t="s">
        <v>379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>
      <c r="A5" s="6" t="s">
        <v>276</v>
      </c>
      <c r="B5" s="6"/>
      <c r="C5" s="6" t="s">
        <v>5</v>
      </c>
      <c r="D5" s="6" t="s">
        <v>6</v>
      </c>
      <c r="E5" s="6" t="s">
        <v>7</v>
      </c>
      <c r="F5" s="6"/>
      <c r="G5" s="6"/>
      <c r="H5" s="6"/>
      <c r="I5" s="6" t="s">
        <v>8</v>
      </c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/>
      <c r="K6" s="6" t="s">
        <v>15</v>
      </c>
      <c r="L6" s="6"/>
      <c r="M6" s="6" t="s">
        <v>16</v>
      </c>
      <c r="N6" s="6"/>
      <c r="O6" s="6" t="s">
        <v>17</v>
      </c>
      <c r="P6" s="6"/>
    </row>
    <row r="7" spans="1:16">
      <c r="A7" s="6"/>
      <c r="B7" s="6"/>
      <c r="C7" s="6"/>
      <c r="D7" s="6"/>
      <c r="E7" s="6"/>
      <c r="F7" s="6"/>
      <c r="G7" s="6"/>
      <c r="H7" s="6"/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</row>
    <row r="8" ht="40.5" spans="1:16">
      <c r="A8" s="13" t="s">
        <v>380</v>
      </c>
      <c r="B8" s="13"/>
      <c r="C8" s="9" t="s">
        <v>345</v>
      </c>
      <c r="D8" s="9" t="s">
        <v>120</v>
      </c>
      <c r="E8" s="9">
        <v>6</v>
      </c>
      <c r="F8" s="9">
        <v>108</v>
      </c>
      <c r="G8" s="9">
        <v>36</v>
      </c>
      <c r="H8" s="9">
        <v>72</v>
      </c>
      <c r="I8" s="9"/>
      <c r="J8" s="9"/>
      <c r="K8" s="9">
        <v>6</v>
      </c>
      <c r="L8" s="9"/>
      <c r="M8" s="9"/>
      <c r="N8" s="9"/>
      <c r="O8" s="9"/>
      <c r="P8" s="9"/>
    </row>
    <row r="9" ht="40.5" spans="1:16">
      <c r="A9" s="13"/>
      <c r="B9" s="13"/>
      <c r="C9" s="9" t="s">
        <v>346</v>
      </c>
      <c r="D9" s="9" t="s">
        <v>122</v>
      </c>
      <c r="E9" s="9">
        <v>6</v>
      </c>
      <c r="F9" s="9">
        <v>108</v>
      </c>
      <c r="G9" s="9">
        <v>36</v>
      </c>
      <c r="H9" s="9">
        <v>72</v>
      </c>
      <c r="I9" s="9"/>
      <c r="J9" s="9"/>
      <c r="K9" s="9"/>
      <c r="L9" s="9">
        <v>6</v>
      </c>
      <c r="M9" s="9"/>
      <c r="N9" s="9"/>
      <c r="O9" s="9"/>
      <c r="P9" s="9"/>
    </row>
    <row r="10" ht="27" spans="1:16">
      <c r="A10" s="13"/>
      <c r="B10" s="13"/>
      <c r="C10" s="12" t="s">
        <v>50</v>
      </c>
      <c r="D10" s="9" t="s">
        <v>51</v>
      </c>
      <c r="E10" s="9">
        <v>4</v>
      </c>
      <c r="F10" s="9">
        <v>72</v>
      </c>
      <c r="G10" s="9">
        <v>18</v>
      </c>
      <c r="H10" s="9">
        <v>54</v>
      </c>
      <c r="I10" s="9">
        <v>4</v>
      </c>
      <c r="J10" s="9"/>
      <c r="K10" s="9"/>
      <c r="L10" s="9"/>
      <c r="M10" s="9"/>
      <c r="N10" s="9"/>
      <c r="O10" s="9"/>
      <c r="P10" s="9"/>
    </row>
    <row r="11" ht="27" spans="1:16">
      <c r="A11" s="13"/>
      <c r="B11" s="13"/>
      <c r="C11" s="9" t="s">
        <v>347</v>
      </c>
      <c r="D11" s="9" t="s">
        <v>53</v>
      </c>
      <c r="E11" s="9">
        <v>2</v>
      </c>
      <c r="F11" s="9">
        <v>36</v>
      </c>
      <c r="G11" s="9">
        <v>9</v>
      </c>
      <c r="H11" s="9">
        <v>27</v>
      </c>
      <c r="I11" s="9"/>
      <c r="J11" s="9"/>
      <c r="K11" s="9">
        <v>2</v>
      </c>
      <c r="L11" s="9"/>
      <c r="M11" s="9"/>
      <c r="N11" s="9"/>
      <c r="O11" s="9"/>
      <c r="P11" s="9"/>
    </row>
    <row r="12" ht="27" spans="1:16">
      <c r="A12" s="13"/>
      <c r="B12" s="13"/>
      <c r="C12" s="9" t="s">
        <v>348</v>
      </c>
      <c r="D12" s="9" t="s">
        <v>55</v>
      </c>
      <c r="E12" s="9">
        <v>2</v>
      </c>
      <c r="F12" s="9">
        <v>36</v>
      </c>
      <c r="G12" s="9">
        <v>12</v>
      </c>
      <c r="H12" s="9">
        <v>24</v>
      </c>
      <c r="I12" s="9"/>
      <c r="J12" s="9">
        <v>2</v>
      </c>
      <c r="K12" s="9"/>
      <c r="L12" s="9"/>
      <c r="M12" s="9"/>
      <c r="N12" s="9"/>
      <c r="O12" s="9"/>
      <c r="P12" s="9"/>
    </row>
    <row r="13" ht="40.5" spans="1:16">
      <c r="A13" s="13"/>
      <c r="B13" s="13"/>
      <c r="C13" s="9" t="s">
        <v>349</v>
      </c>
      <c r="D13" s="9" t="s">
        <v>61</v>
      </c>
      <c r="E13" s="9">
        <v>2</v>
      </c>
      <c r="F13" s="9">
        <v>36</v>
      </c>
      <c r="G13" s="9">
        <v>9</v>
      </c>
      <c r="H13" s="9">
        <v>27</v>
      </c>
      <c r="I13" s="9">
        <v>2</v>
      </c>
      <c r="J13" s="9"/>
      <c r="K13" s="9"/>
      <c r="L13" s="9"/>
      <c r="M13" s="9"/>
      <c r="N13" s="9"/>
      <c r="O13" s="9"/>
      <c r="P13" s="9"/>
    </row>
    <row r="14" ht="24.95" customHeight="1" spans="1:16">
      <c r="A14" s="13"/>
      <c r="B14" s="13"/>
      <c r="C14" s="13" t="s">
        <v>91</v>
      </c>
      <c r="D14" s="9" t="s">
        <v>93</v>
      </c>
      <c r="E14" s="9">
        <v>4</v>
      </c>
      <c r="F14" s="9">
        <v>80</v>
      </c>
      <c r="G14" s="9">
        <v>0</v>
      </c>
      <c r="H14" s="9">
        <v>80</v>
      </c>
      <c r="I14" s="9"/>
      <c r="J14" s="9"/>
      <c r="K14" s="9"/>
      <c r="L14" s="9"/>
      <c r="M14" s="9"/>
      <c r="N14" s="9"/>
      <c r="O14" s="9">
        <v>4</v>
      </c>
      <c r="P14" s="9"/>
    </row>
    <row r="15" spans="1:16">
      <c r="A15" s="13"/>
      <c r="B15" s="13"/>
      <c r="C15" s="13" t="s">
        <v>200</v>
      </c>
      <c r="D15" s="13"/>
      <c r="E15" s="9">
        <f>SUM(E8:E14)</f>
        <v>26</v>
      </c>
      <c r="F15" s="9">
        <f t="shared" ref="F15:P15" si="0">SUM(F8:F14)</f>
        <v>476</v>
      </c>
      <c r="G15" s="9">
        <f t="shared" si="0"/>
        <v>120</v>
      </c>
      <c r="H15" s="9">
        <f t="shared" si="0"/>
        <v>356</v>
      </c>
      <c r="I15" s="9">
        <f t="shared" si="0"/>
        <v>6</v>
      </c>
      <c r="J15" s="9">
        <f t="shared" si="0"/>
        <v>2</v>
      </c>
      <c r="K15" s="9">
        <f t="shared" si="0"/>
        <v>8</v>
      </c>
      <c r="L15" s="9">
        <f t="shared" si="0"/>
        <v>6</v>
      </c>
      <c r="M15" s="9">
        <f t="shared" si="0"/>
        <v>0</v>
      </c>
      <c r="N15" s="9">
        <f t="shared" si="0"/>
        <v>0</v>
      </c>
      <c r="O15" s="9">
        <f t="shared" si="0"/>
        <v>4</v>
      </c>
      <c r="P15" s="9">
        <f t="shared" si="0"/>
        <v>0</v>
      </c>
    </row>
    <row r="16" ht="40.5" spans="1:16">
      <c r="A16" s="13" t="s">
        <v>381</v>
      </c>
      <c r="B16" s="13"/>
      <c r="C16" s="9" t="s">
        <v>352</v>
      </c>
      <c r="D16" s="9" t="s">
        <v>44</v>
      </c>
      <c r="E16" s="9">
        <v>6</v>
      </c>
      <c r="F16" s="9">
        <v>108</v>
      </c>
      <c r="G16" s="9">
        <v>36</v>
      </c>
      <c r="H16" s="9">
        <v>72</v>
      </c>
      <c r="I16" s="9">
        <v>6</v>
      </c>
      <c r="J16" s="9"/>
      <c r="K16" s="9"/>
      <c r="L16" s="9"/>
      <c r="M16" s="9"/>
      <c r="N16" s="9"/>
      <c r="O16" s="9"/>
      <c r="P16" s="13"/>
    </row>
    <row r="17" ht="40.5" spans="1:16">
      <c r="A17" s="13"/>
      <c r="B17" s="13"/>
      <c r="C17" s="9" t="s">
        <v>353</v>
      </c>
      <c r="D17" s="9" t="s">
        <v>118</v>
      </c>
      <c r="E17" s="9">
        <v>6</v>
      </c>
      <c r="F17" s="9">
        <v>108</v>
      </c>
      <c r="G17" s="9">
        <v>36</v>
      </c>
      <c r="H17" s="9">
        <v>72</v>
      </c>
      <c r="I17" s="9"/>
      <c r="J17" s="9">
        <v>6</v>
      </c>
      <c r="K17" s="9"/>
      <c r="L17" s="9"/>
      <c r="M17" s="9"/>
      <c r="N17" s="9"/>
      <c r="O17" s="9"/>
      <c r="P17" s="13"/>
    </row>
    <row r="18" ht="40.5" spans="1:16">
      <c r="A18" s="13"/>
      <c r="B18" s="13"/>
      <c r="C18" s="9" t="s">
        <v>354</v>
      </c>
      <c r="D18" s="9" t="s">
        <v>65</v>
      </c>
      <c r="E18" s="9">
        <v>2</v>
      </c>
      <c r="F18" s="9">
        <v>36</v>
      </c>
      <c r="G18" s="9">
        <v>9</v>
      </c>
      <c r="H18" s="9">
        <v>27</v>
      </c>
      <c r="I18" s="9"/>
      <c r="J18" s="9"/>
      <c r="K18" s="9"/>
      <c r="L18" s="9">
        <v>2</v>
      </c>
      <c r="M18" s="9"/>
      <c r="N18" s="9"/>
      <c r="O18" s="9"/>
      <c r="P18" s="13"/>
    </row>
    <row r="19" ht="40.5" spans="1:16">
      <c r="A19" s="13"/>
      <c r="B19" s="13"/>
      <c r="C19" s="12" t="s">
        <v>66</v>
      </c>
      <c r="D19" s="9" t="s">
        <v>355</v>
      </c>
      <c r="E19" s="9">
        <v>2</v>
      </c>
      <c r="F19" s="9">
        <v>36</v>
      </c>
      <c r="G19" s="9">
        <v>9</v>
      </c>
      <c r="H19" s="9">
        <v>27</v>
      </c>
      <c r="I19" s="9"/>
      <c r="J19" s="9"/>
      <c r="K19" s="9"/>
      <c r="L19" s="9"/>
      <c r="M19" s="9">
        <v>2</v>
      </c>
      <c r="N19" s="9"/>
      <c r="O19" s="9"/>
      <c r="P19" s="13"/>
    </row>
    <row r="20" ht="40.5" spans="1:16">
      <c r="A20" s="13"/>
      <c r="B20" s="13"/>
      <c r="C20" s="12" t="s">
        <v>68</v>
      </c>
      <c r="D20" s="9" t="s">
        <v>356</v>
      </c>
      <c r="E20" s="9">
        <v>2</v>
      </c>
      <c r="F20" s="9">
        <v>36</v>
      </c>
      <c r="G20" s="9">
        <v>9</v>
      </c>
      <c r="H20" s="9">
        <v>27</v>
      </c>
      <c r="I20" s="9"/>
      <c r="J20" s="9"/>
      <c r="K20" s="9"/>
      <c r="L20" s="9"/>
      <c r="M20" s="9"/>
      <c r="N20" s="9">
        <v>2</v>
      </c>
      <c r="O20" s="9"/>
      <c r="P20" s="13"/>
    </row>
    <row r="21" ht="40.5" spans="1:16">
      <c r="A21" s="13"/>
      <c r="B21" s="13"/>
      <c r="C21" s="12" t="s">
        <v>115</v>
      </c>
      <c r="D21" s="9" t="s">
        <v>116</v>
      </c>
      <c r="E21" s="9">
        <v>4</v>
      </c>
      <c r="F21" s="9">
        <v>72</v>
      </c>
      <c r="G21" s="9">
        <v>18</v>
      </c>
      <c r="H21" s="9">
        <v>54</v>
      </c>
      <c r="I21" s="9"/>
      <c r="J21" s="9"/>
      <c r="K21" s="9">
        <v>4</v>
      </c>
      <c r="L21" s="9"/>
      <c r="M21" s="9"/>
      <c r="N21" s="9"/>
      <c r="O21" s="9"/>
      <c r="P21" s="13"/>
    </row>
    <row r="22" ht="27" spans="1:16">
      <c r="A22" s="13"/>
      <c r="B22" s="13"/>
      <c r="C22" s="12" t="s">
        <v>113</v>
      </c>
      <c r="D22" s="9" t="s">
        <v>114</v>
      </c>
      <c r="E22" s="9">
        <v>4</v>
      </c>
      <c r="F22" s="9">
        <v>72</v>
      </c>
      <c r="G22" s="9">
        <v>18</v>
      </c>
      <c r="H22" s="9">
        <v>54</v>
      </c>
      <c r="I22" s="9"/>
      <c r="J22" s="9">
        <v>4</v>
      </c>
      <c r="K22" s="9"/>
      <c r="L22" s="9"/>
      <c r="M22" s="9"/>
      <c r="N22" s="9"/>
      <c r="O22" s="9"/>
      <c r="P22" s="13"/>
    </row>
    <row r="23" ht="40.5" spans="1:16">
      <c r="A23" s="13"/>
      <c r="B23" s="13"/>
      <c r="C23" s="9" t="s">
        <v>357</v>
      </c>
      <c r="D23" s="9" t="s">
        <v>124</v>
      </c>
      <c r="E23" s="9">
        <v>4</v>
      </c>
      <c r="F23" s="9">
        <v>72</v>
      </c>
      <c r="G23" s="9">
        <v>18</v>
      </c>
      <c r="H23" s="9">
        <v>54</v>
      </c>
      <c r="I23" s="9"/>
      <c r="J23" s="9"/>
      <c r="K23" s="9"/>
      <c r="L23" s="9">
        <v>4</v>
      </c>
      <c r="M23" s="9"/>
      <c r="N23" s="9"/>
      <c r="O23" s="9"/>
      <c r="P23" s="13"/>
    </row>
    <row r="24" ht="67.5" spans="1:16">
      <c r="A24" s="13"/>
      <c r="B24" s="13"/>
      <c r="C24" s="9" t="s">
        <v>358</v>
      </c>
      <c r="D24" s="9" t="s">
        <v>359</v>
      </c>
      <c r="E24" s="9">
        <v>2</v>
      </c>
      <c r="F24" s="9">
        <v>36</v>
      </c>
      <c r="G24" s="9">
        <v>9</v>
      </c>
      <c r="H24" s="9">
        <v>27</v>
      </c>
      <c r="I24" s="9"/>
      <c r="J24" s="9"/>
      <c r="K24" s="9"/>
      <c r="L24" s="9"/>
      <c r="M24" s="9">
        <v>2</v>
      </c>
      <c r="N24" s="9"/>
      <c r="O24" s="9"/>
      <c r="P24" s="13"/>
    </row>
    <row r="25" ht="27" spans="1:16">
      <c r="A25" s="13"/>
      <c r="B25" s="13"/>
      <c r="C25" s="12" t="s">
        <v>46</v>
      </c>
      <c r="D25" s="9" t="s">
        <v>47</v>
      </c>
      <c r="E25" s="9">
        <v>2</v>
      </c>
      <c r="F25" s="9">
        <v>36</v>
      </c>
      <c r="G25" s="9">
        <v>9</v>
      </c>
      <c r="H25" s="9">
        <v>27</v>
      </c>
      <c r="I25" s="9">
        <v>2</v>
      </c>
      <c r="J25" s="9"/>
      <c r="K25" s="9"/>
      <c r="L25" s="9"/>
      <c r="M25" s="9"/>
      <c r="N25" s="9"/>
      <c r="O25" s="9"/>
      <c r="P25" s="13"/>
    </row>
    <row r="26" ht="27" spans="1:16">
      <c r="A26" s="13"/>
      <c r="B26" s="13"/>
      <c r="C26" s="12" t="s">
        <v>48</v>
      </c>
      <c r="D26" s="9" t="s">
        <v>49</v>
      </c>
      <c r="E26" s="9">
        <v>2</v>
      </c>
      <c r="F26" s="9">
        <v>36</v>
      </c>
      <c r="G26" s="9">
        <v>9</v>
      </c>
      <c r="H26" s="9">
        <v>27</v>
      </c>
      <c r="I26" s="9"/>
      <c r="J26" s="9">
        <v>2</v>
      </c>
      <c r="K26" s="9"/>
      <c r="L26" s="9"/>
      <c r="M26" s="9"/>
      <c r="N26" s="9"/>
      <c r="O26" s="9"/>
      <c r="P26" s="13"/>
    </row>
    <row r="27" ht="27" spans="1:16">
      <c r="A27" s="13"/>
      <c r="B27" s="13"/>
      <c r="C27" s="12" t="s">
        <v>125</v>
      </c>
      <c r="D27" s="9" t="s">
        <v>126</v>
      </c>
      <c r="E27" s="9">
        <v>2</v>
      </c>
      <c r="F27" s="9">
        <v>36</v>
      </c>
      <c r="G27" s="9">
        <v>9</v>
      </c>
      <c r="H27" s="9">
        <v>27</v>
      </c>
      <c r="I27" s="9"/>
      <c r="J27" s="9"/>
      <c r="K27" s="9">
        <v>2</v>
      </c>
      <c r="L27" s="9"/>
      <c r="M27" s="9"/>
      <c r="N27" s="9"/>
      <c r="O27" s="9"/>
      <c r="P27" s="13"/>
    </row>
    <row r="28" ht="27" spans="1:16">
      <c r="A28" s="13"/>
      <c r="B28" s="13"/>
      <c r="C28" s="9" t="s">
        <v>360</v>
      </c>
      <c r="D28" s="9" t="s">
        <v>265</v>
      </c>
      <c r="E28" s="9">
        <v>2</v>
      </c>
      <c r="F28" s="9">
        <v>36</v>
      </c>
      <c r="G28" s="9">
        <v>9</v>
      </c>
      <c r="H28" s="9">
        <v>27</v>
      </c>
      <c r="I28" s="9"/>
      <c r="J28" s="9"/>
      <c r="K28" s="9"/>
      <c r="L28" s="9">
        <v>2</v>
      </c>
      <c r="M28" s="9"/>
      <c r="N28" s="9"/>
      <c r="O28" s="9"/>
      <c r="P28" s="13"/>
    </row>
    <row r="29" ht="40.5" spans="1:16">
      <c r="A29" s="13"/>
      <c r="B29" s="13"/>
      <c r="C29" s="12" t="s">
        <v>56</v>
      </c>
      <c r="D29" s="9" t="s">
        <v>361</v>
      </c>
      <c r="E29" s="9">
        <v>2</v>
      </c>
      <c r="F29" s="9">
        <v>36</v>
      </c>
      <c r="G29" s="9">
        <v>9</v>
      </c>
      <c r="H29" s="9">
        <v>27</v>
      </c>
      <c r="I29" s="9">
        <v>2</v>
      </c>
      <c r="J29" s="9"/>
      <c r="K29" s="9"/>
      <c r="L29" s="9"/>
      <c r="M29" s="9"/>
      <c r="N29" s="9"/>
      <c r="O29" s="9"/>
      <c r="P29" s="13"/>
    </row>
    <row r="30" ht="40.5" spans="1:16">
      <c r="A30" s="13"/>
      <c r="B30" s="13"/>
      <c r="C30" s="12" t="s">
        <v>58</v>
      </c>
      <c r="D30" s="9" t="s">
        <v>362</v>
      </c>
      <c r="E30" s="9">
        <v>2</v>
      </c>
      <c r="F30" s="9">
        <v>36</v>
      </c>
      <c r="G30" s="9">
        <v>9</v>
      </c>
      <c r="H30" s="9">
        <v>27</v>
      </c>
      <c r="I30" s="9"/>
      <c r="J30" s="9">
        <v>2</v>
      </c>
      <c r="K30" s="9"/>
      <c r="L30" s="9"/>
      <c r="M30" s="9"/>
      <c r="N30" s="9"/>
      <c r="O30" s="9"/>
      <c r="P30" s="13"/>
    </row>
    <row r="31" ht="54" spans="1:16">
      <c r="A31" s="13"/>
      <c r="B31" s="13"/>
      <c r="C31" s="12" t="s">
        <v>262</v>
      </c>
      <c r="D31" s="9" t="s">
        <v>363</v>
      </c>
      <c r="E31" s="9">
        <v>2</v>
      </c>
      <c r="F31" s="9">
        <v>36</v>
      </c>
      <c r="G31" s="9">
        <v>9</v>
      </c>
      <c r="H31" s="9">
        <v>27</v>
      </c>
      <c r="I31" s="9"/>
      <c r="J31" s="9"/>
      <c r="K31" s="9">
        <v>2</v>
      </c>
      <c r="L31" s="9"/>
      <c r="M31" s="9"/>
      <c r="N31" s="9"/>
      <c r="O31" s="9"/>
      <c r="P31" s="13"/>
    </row>
    <row r="32" ht="54" spans="1:16">
      <c r="A32" s="13"/>
      <c r="B32" s="13"/>
      <c r="C32" s="9" t="s">
        <v>364</v>
      </c>
      <c r="D32" s="9" t="s">
        <v>136</v>
      </c>
      <c r="E32" s="9">
        <v>2</v>
      </c>
      <c r="F32" s="9">
        <v>36</v>
      </c>
      <c r="G32" s="9">
        <v>12</v>
      </c>
      <c r="H32" s="9">
        <v>24</v>
      </c>
      <c r="I32" s="9"/>
      <c r="J32" s="9"/>
      <c r="K32" s="9"/>
      <c r="L32" s="9"/>
      <c r="M32" s="9">
        <v>2</v>
      </c>
      <c r="N32" s="9"/>
      <c r="O32" s="9"/>
      <c r="P32" s="13"/>
    </row>
    <row r="33" ht="54" spans="1:16">
      <c r="A33" s="13"/>
      <c r="B33" s="13"/>
      <c r="C33" s="9" t="s">
        <v>365</v>
      </c>
      <c r="D33" s="9" t="s">
        <v>138</v>
      </c>
      <c r="E33" s="9">
        <v>2</v>
      </c>
      <c r="F33" s="9">
        <v>36</v>
      </c>
      <c r="G33" s="9">
        <v>9</v>
      </c>
      <c r="H33" s="9">
        <v>27</v>
      </c>
      <c r="I33" s="9"/>
      <c r="J33" s="9"/>
      <c r="K33" s="9"/>
      <c r="L33" s="9">
        <v>2</v>
      </c>
      <c r="M33" s="9"/>
      <c r="N33" s="9"/>
      <c r="O33" s="9"/>
      <c r="P33" s="13"/>
    </row>
    <row r="34" ht="27" spans="1:16">
      <c r="A34" s="13"/>
      <c r="B34" s="13"/>
      <c r="C34" s="9" t="s">
        <v>366</v>
      </c>
      <c r="D34" s="9" t="s">
        <v>140</v>
      </c>
      <c r="E34" s="9">
        <v>2</v>
      </c>
      <c r="F34" s="9">
        <v>36</v>
      </c>
      <c r="G34" s="9">
        <v>12</v>
      </c>
      <c r="H34" s="9">
        <v>24</v>
      </c>
      <c r="I34" s="9"/>
      <c r="J34" s="9"/>
      <c r="K34" s="9"/>
      <c r="L34" s="9">
        <v>2</v>
      </c>
      <c r="M34" s="9"/>
      <c r="N34" s="9"/>
      <c r="O34" s="9"/>
      <c r="P34" s="13"/>
    </row>
    <row r="35" ht="40.5" spans="1:16">
      <c r="A35" s="13"/>
      <c r="B35" s="13"/>
      <c r="C35" s="9" t="s">
        <v>367</v>
      </c>
      <c r="D35" s="9" t="s">
        <v>142</v>
      </c>
      <c r="E35" s="9">
        <v>2</v>
      </c>
      <c r="F35" s="9">
        <v>36</v>
      </c>
      <c r="G35" s="9">
        <v>9</v>
      </c>
      <c r="H35" s="9">
        <v>27</v>
      </c>
      <c r="I35" s="9"/>
      <c r="J35" s="9"/>
      <c r="K35" s="9"/>
      <c r="L35" s="9">
        <v>2</v>
      </c>
      <c r="M35" s="9"/>
      <c r="N35" s="9"/>
      <c r="O35" s="9"/>
      <c r="P35" s="13"/>
    </row>
    <row r="36" ht="67.5" spans="1:16">
      <c r="A36" s="13"/>
      <c r="B36" s="13"/>
      <c r="C36" s="9" t="s">
        <v>368</v>
      </c>
      <c r="D36" s="9" t="s">
        <v>170</v>
      </c>
      <c r="E36" s="9">
        <v>2</v>
      </c>
      <c r="F36" s="9">
        <v>36</v>
      </c>
      <c r="G36" s="9">
        <v>12</v>
      </c>
      <c r="H36" s="9">
        <v>24</v>
      </c>
      <c r="I36" s="9"/>
      <c r="J36" s="9"/>
      <c r="K36" s="9"/>
      <c r="L36" s="9"/>
      <c r="M36" s="9"/>
      <c r="N36" s="9"/>
      <c r="O36" s="9">
        <v>2</v>
      </c>
      <c r="P36" s="13"/>
    </row>
    <row r="37" ht="81" spans="1:16">
      <c r="A37" s="13"/>
      <c r="B37" s="13"/>
      <c r="C37" s="9" t="s">
        <v>369</v>
      </c>
      <c r="D37" s="9" t="s">
        <v>370</v>
      </c>
      <c r="E37" s="9">
        <v>2</v>
      </c>
      <c r="F37" s="9">
        <v>36</v>
      </c>
      <c r="G37" s="9">
        <v>9</v>
      </c>
      <c r="H37" s="9">
        <v>27</v>
      </c>
      <c r="I37" s="9"/>
      <c r="J37" s="9"/>
      <c r="K37" s="9"/>
      <c r="L37" s="9"/>
      <c r="M37" s="9">
        <v>2</v>
      </c>
      <c r="N37" s="9"/>
      <c r="O37" s="9"/>
      <c r="P37" s="13"/>
    </row>
    <row r="38" ht="81" spans="1:16">
      <c r="A38" s="13"/>
      <c r="B38" s="13"/>
      <c r="C38" s="9" t="s">
        <v>371</v>
      </c>
      <c r="D38" s="9" t="s">
        <v>372</v>
      </c>
      <c r="E38" s="9">
        <v>2</v>
      </c>
      <c r="F38" s="9">
        <v>36</v>
      </c>
      <c r="G38" s="9">
        <v>9</v>
      </c>
      <c r="H38" s="9">
        <v>27</v>
      </c>
      <c r="I38" s="9"/>
      <c r="J38" s="9"/>
      <c r="K38" s="9"/>
      <c r="L38" s="9"/>
      <c r="M38" s="9"/>
      <c r="N38" s="9">
        <v>2</v>
      </c>
      <c r="O38" s="9"/>
      <c r="P38" s="13"/>
    </row>
    <row r="39" ht="40.5" spans="1:16">
      <c r="A39" s="13"/>
      <c r="B39" s="13"/>
      <c r="C39" s="9" t="s">
        <v>373</v>
      </c>
      <c r="D39" s="9" t="s">
        <v>374</v>
      </c>
      <c r="E39" s="9">
        <v>2</v>
      </c>
      <c r="F39" s="9">
        <v>36</v>
      </c>
      <c r="G39" s="9">
        <v>9</v>
      </c>
      <c r="H39" s="9">
        <v>27</v>
      </c>
      <c r="I39" s="9"/>
      <c r="J39" s="9"/>
      <c r="K39" s="9"/>
      <c r="L39" s="9"/>
      <c r="M39" s="9"/>
      <c r="N39" s="9">
        <v>2</v>
      </c>
      <c r="O39" s="9"/>
      <c r="P39" s="13"/>
    </row>
    <row r="40" ht="40.5" spans="1:16">
      <c r="A40" s="13"/>
      <c r="B40" s="13"/>
      <c r="C40" s="9" t="s">
        <v>375</v>
      </c>
      <c r="D40" s="9" t="s">
        <v>376</v>
      </c>
      <c r="E40" s="9">
        <v>2</v>
      </c>
      <c r="F40" s="9">
        <v>36</v>
      </c>
      <c r="G40" s="9">
        <v>9</v>
      </c>
      <c r="H40" s="9">
        <v>27</v>
      </c>
      <c r="I40" s="9"/>
      <c r="J40" s="9"/>
      <c r="K40" s="9"/>
      <c r="L40" s="9"/>
      <c r="M40" s="9"/>
      <c r="N40" s="9"/>
      <c r="O40" s="9">
        <v>2</v>
      </c>
      <c r="P40" s="13"/>
    </row>
    <row r="41" ht="40.5" spans="1:16">
      <c r="A41" s="13"/>
      <c r="B41" s="13"/>
      <c r="C41" s="12" t="s">
        <v>382</v>
      </c>
      <c r="D41" s="9" t="s">
        <v>383</v>
      </c>
      <c r="E41" s="9">
        <v>4</v>
      </c>
      <c r="F41" s="9">
        <v>72</v>
      </c>
      <c r="G41" s="9">
        <v>24</v>
      </c>
      <c r="H41" s="9">
        <v>48</v>
      </c>
      <c r="I41" s="9"/>
      <c r="J41" s="9"/>
      <c r="K41" s="9"/>
      <c r="L41" s="9"/>
      <c r="M41" s="9">
        <v>4</v>
      </c>
      <c r="N41" s="9"/>
      <c r="O41" s="9"/>
      <c r="P41" s="13"/>
    </row>
    <row r="42" ht="40.5" spans="1:16">
      <c r="A42" s="13"/>
      <c r="B42" s="13"/>
      <c r="C42" s="12" t="s">
        <v>384</v>
      </c>
      <c r="D42" s="9" t="s">
        <v>385</v>
      </c>
      <c r="E42" s="9">
        <v>4</v>
      </c>
      <c r="F42" s="9">
        <v>72</v>
      </c>
      <c r="G42" s="9">
        <v>24</v>
      </c>
      <c r="H42" s="9">
        <v>48</v>
      </c>
      <c r="I42" s="9"/>
      <c r="J42" s="9"/>
      <c r="K42" s="9"/>
      <c r="L42" s="9"/>
      <c r="M42" s="9"/>
      <c r="N42" s="9">
        <v>4</v>
      </c>
      <c r="O42" s="9"/>
      <c r="P42" s="13"/>
    </row>
    <row r="43" ht="54" spans="1:16">
      <c r="A43" s="13"/>
      <c r="B43" s="13"/>
      <c r="C43" s="12" t="s">
        <v>386</v>
      </c>
      <c r="D43" s="9" t="s">
        <v>387</v>
      </c>
      <c r="E43" s="9">
        <v>4</v>
      </c>
      <c r="F43" s="9">
        <v>72</v>
      </c>
      <c r="G43" s="9">
        <v>24</v>
      </c>
      <c r="H43" s="9">
        <v>48</v>
      </c>
      <c r="I43" s="9"/>
      <c r="J43" s="9"/>
      <c r="K43" s="9"/>
      <c r="L43" s="9"/>
      <c r="M43" s="9"/>
      <c r="N43" s="9"/>
      <c r="O43" s="9">
        <v>4</v>
      </c>
      <c r="P43" s="21"/>
    </row>
    <row r="44" spans="1:16">
      <c r="A44" s="13"/>
      <c r="B44" s="13"/>
      <c r="C44" s="19" t="s">
        <v>350</v>
      </c>
      <c r="D44" s="19"/>
      <c r="E44" s="19">
        <f>SUM(E16:E43)</f>
        <v>76</v>
      </c>
      <c r="F44" s="19">
        <f t="shared" ref="F44:P44" si="1">SUM(F16:F43)</f>
        <v>1368</v>
      </c>
      <c r="G44" s="19">
        <f t="shared" si="1"/>
        <v>387</v>
      </c>
      <c r="H44" s="19">
        <f t="shared" si="1"/>
        <v>981</v>
      </c>
      <c r="I44" s="19">
        <f t="shared" si="1"/>
        <v>10</v>
      </c>
      <c r="J44" s="19">
        <f t="shared" si="1"/>
        <v>14</v>
      </c>
      <c r="K44" s="19">
        <f t="shared" si="1"/>
        <v>8</v>
      </c>
      <c r="L44" s="19">
        <f t="shared" si="1"/>
        <v>14</v>
      </c>
      <c r="M44" s="19">
        <f t="shared" si="1"/>
        <v>12</v>
      </c>
      <c r="N44" s="19">
        <f t="shared" si="1"/>
        <v>10</v>
      </c>
      <c r="O44" s="19">
        <f t="shared" si="1"/>
        <v>8</v>
      </c>
      <c r="P44" s="19">
        <f t="shared" si="1"/>
        <v>0</v>
      </c>
    </row>
    <row r="45" spans="5:6">
      <c r="E45" s="3"/>
      <c r="F45" s="3"/>
    </row>
    <row r="46" spans="3:16">
      <c r="C46" s="20" t="s">
        <v>388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</sheetData>
  <mergeCells count="20">
    <mergeCell ref="A2:P2"/>
    <mergeCell ref="A4:P4"/>
    <mergeCell ref="E5:H5"/>
    <mergeCell ref="I5:P5"/>
    <mergeCell ref="I6:J6"/>
    <mergeCell ref="K6:L6"/>
    <mergeCell ref="M6:N6"/>
    <mergeCell ref="O6:P6"/>
    <mergeCell ref="C15:D15"/>
    <mergeCell ref="C44:D44"/>
    <mergeCell ref="C5:C7"/>
    <mergeCell ref="D5:D7"/>
    <mergeCell ref="E6:E7"/>
    <mergeCell ref="F6:F7"/>
    <mergeCell ref="G6:G7"/>
    <mergeCell ref="H6:H7"/>
    <mergeCell ref="A16:B44"/>
    <mergeCell ref="C46:P47"/>
    <mergeCell ref="A8:B15"/>
    <mergeCell ref="A5:B7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opLeftCell="A2" workbookViewId="0">
      <selection activeCell="C36" sqref="C36"/>
    </sheetView>
  </sheetViews>
  <sheetFormatPr defaultColWidth="9.25" defaultRowHeight="13.5"/>
  <sheetData>
    <row r="1" ht="14.25" spans="1:6">
      <c r="A1" s="2" t="s">
        <v>340</v>
      </c>
      <c r="E1" s="3"/>
      <c r="F1" s="3"/>
    </row>
    <row r="2" ht="20.25" spans="1:16">
      <c r="A2" s="4" t="s">
        <v>341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spans="1:6">
      <c r="A3" s="2" t="s">
        <v>389</v>
      </c>
      <c r="E3" s="3"/>
      <c r="F3" s="3"/>
    </row>
    <row r="4" ht="14.25" spans="1:16">
      <c r="A4" s="5" t="s">
        <v>390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6" t="s">
        <v>276</v>
      </c>
      <c r="B5" s="6"/>
      <c r="C5" s="6" t="s">
        <v>5</v>
      </c>
      <c r="D5" s="6" t="s">
        <v>6</v>
      </c>
      <c r="E5" s="6" t="s">
        <v>7</v>
      </c>
      <c r="F5" s="6"/>
      <c r="G5" s="6"/>
      <c r="H5" s="6"/>
      <c r="I5" s="6" t="s">
        <v>8</v>
      </c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/>
      <c r="K6" s="6" t="s">
        <v>15</v>
      </c>
      <c r="L6" s="6"/>
      <c r="M6" s="6" t="s">
        <v>16</v>
      </c>
      <c r="N6" s="6"/>
      <c r="O6" s="6" t="s">
        <v>17</v>
      </c>
      <c r="P6" s="6"/>
    </row>
    <row r="7" spans="1:16">
      <c r="A7" s="6"/>
      <c r="B7" s="6"/>
      <c r="C7" s="6"/>
      <c r="D7" s="6"/>
      <c r="E7" s="6"/>
      <c r="F7" s="6"/>
      <c r="G7" s="6"/>
      <c r="H7" s="6"/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</row>
    <row r="8" ht="40.5" spans="1:16">
      <c r="A8" s="7" t="s">
        <v>391</v>
      </c>
      <c r="B8" s="8"/>
      <c r="C8" s="9" t="s">
        <v>345</v>
      </c>
      <c r="D8" s="9" t="s">
        <v>120</v>
      </c>
      <c r="E8" s="9">
        <v>6</v>
      </c>
      <c r="F8" s="9">
        <v>108</v>
      </c>
      <c r="G8" s="9">
        <v>36</v>
      </c>
      <c r="H8" s="9">
        <v>72</v>
      </c>
      <c r="I8" s="9"/>
      <c r="J8" s="9"/>
      <c r="K8" s="9">
        <v>6</v>
      </c>
      <c r="L8" s="9"/>
      <c r="M8" s="9"/>
      <c r="N8" s="9"/>
      <c r="O8" s="9"/>
      <c r="P8" s="9"/>
    </row>
    <row r="9" ht="40.5" spans="1:16">
      <c r="A9" s="10"/>
      <c r="B9" s="11"/>
      <c r="C9" s="9" t="s">
        <v>346</v>
      </c>
      <c r="D9" s="9" t="s">
        <v>122</v>
      </c>
      <c r="E9" s="9">
        <v>6</v>
      </c>
      <c r="F9" s="9">
        <v>108</v>
      </c>
      <c r="G9" s="9">
        <v>36</v>
      </c>
      <c r="H9" s="9">
        <v>72</v>
      </c>
      <c r="I9" s="9"/>
      <c r="J9" s="9"/>
      <c r="K9" s="9"/>
      <c r="L9" s="9">
        <v>6</v>
      </c>
      <c r="M9" s="9"/>
      <c r="N9" s="9"/>
      <c r="O9" s="9"/>
      <c r="P9" s="9"/>
    </row>
    <row r="10" ht="27" spans="1:16">
      <c r="A10" s="10"/>
      <c r="B10" s="11"/>
      <c r="C10" s="12" t="s">
        <v>50</v>
      </c>
      <c r="D10" s="9" t="s">
        <v>51</v>
      </c>
      <c r="E10" s="9">
        <v>4</v>
      </c>
      <c r="F10" s="9">
        <v>72</v>
      </c>
      <c r="G10" s="9">
        <v>18</v>
      </c>
      <c r="H10" s="9">
        <v>54</v>
      </c>
      <c r="I10" s="9">
        <v>4</v>
      </c>
      <c r="J10" s="9"/>
      <c r="K10" s="9"/>
      <c r="L10" s="9"/>
      <c r="M10" s="9"/>
      <c r="N10" s="9"/>
      <c r="O10" s="9"/>
      <c r="P10" s="9"/>
    </row>
    <row r="11" ht="27" spans="1:16">
      <c r="A11" s="10"/>
      <c r="B11" s="11"/>
      <c r="C11" s="9" t="s">
        <v>347</v>
      </c>
      <c r="D11" s="9" t="s">
        <v>53</v>
      </c>
      <c r="E11" s="9">
        <v>2</v>
      </c>
      <c r="F11" s="9">
        <v>36</v>
      </c>
      <c r="G11" s="9">
        <v>9</v>
      </c>
      <c r="H11" s="9">
        <v>27</v>
      </c>
      <c r="I11" s="9"/>
      <c r="J11" s="9"/>
      <c r="K11" s="9">
        <v>2</v>
      </c>
      <c r="L11" s="9"/>
      <c r="M11" s="9"/>
      <c r="N11" s="9"/>
      <c r="O11" s="9"/>
      <c r="P11" s="9"/>
    </row>
    <row r="12" ht="27" spans="1:16">
      <c r="A12" s="10"/>
      <c r="B12" s="11"/>
      <c r="C12" s="9" t="s">
        <v>348</v>
      </c>
      <c r="D12" s="9" t="s">
        <v>55</v>
      </c>
      <c r="E12" s="9">
        <v>2</v>
      </c>
      <c r="F12" s="9">
        <v>36</v>
      </c>
      <c r="G12" s="9">
        <v>12</v>
      </c>
      <c r="H12" s="9">
        <v>24</v>
      </c>
      <c r="I12" s="9"/>
      <c r="J12" s="9">
        <v>2</v>
      </c>
      <c r="K12" s="9"/>
      <c r="L12" s="9"/>
      <c r="M12" s="9"/>
      <c r="N12" s="9"/>
      <c r="O12" s="9"/>
      <c r="P12" s="9"/>
    </row>
    <row r="13" ht="40.5" spans="1:16">
      <c r="A13" s="10"/>
      <c r="B13" s="11"/>
      <c r="C13" s="9" t="s">
        <v>349</v>
      </c>
      <c r="D13" s="9" t="s">
        <v>61</v>
      </c>
      <c r="E13" s="9">
        <v>2</v>
      </c>
      <c r="F13" s="9">
        <v>36</v>
      </c>
      <c r="G13" s="9">
        <v>9</v>
      </c>
      <c r="H13" s="9">
        <v>27</v>
      </c>
      <c r="I13" s="9">
        <v>2</v>
      </c>
      <c r="J13" s="9"/>
      <c r="K13" s="9"/>
      <c r="L13" s="9"/>
      <c r="M13" s="9"/>
      <c r="N13" s="9"/>
      <c r="O13" s="9"/>
      <c r="P13" s="9"/>
    </row>
    <row r="14" s="1" customFormat="1" ht="25.5" spans="1:16">
      <c r="A14" s="10"/>
      <c r="B14" s="11"/>
      <c r="C14" s="13" t="s">
        <v>91</v>
      </c>
      <c r="D14" s="9" t="s">
        <v>93</v>
      </c>
      <c r="E14" s="9">
        <v>4</v>
      </c>
      <c r="F14" s="9">
        <v>80</v>
      </c>
      <c r="G14" s="9">
        <v>0</v>
      </c>
      <c r="H14" s="9">
        <v>80</v>
      </c>
      <c r="I14" s="9"/>
      <c r="J14" s="9"/>
      <c r="K14" s="9"/>
      <c r="L14" s="9"/>
      <c r="M14" s="9"/>
      <c r="N14" s="9"/>
      <c r="O14" s="9">
        <v>4</v>
      </c>
      <c r="P14" s="9"/>
    </row>
    <row r="15" spans="1:16">
      <c r="A15" s="14"/>
      <c r="B15" s="15"/>
      <c r="C15" s="13" t="s">
        <v>200</v>
      </c>
      <c r="D15" s="13"/>
      <c r="E15" s="9">
        <f>SUM(E8:E14)</f>
        <v>26</v>
      </c>
      <c r="F15" s="9">
        <f t="shared" ref="F15:P15" si="0">SUM(F8:F14)</f>
        <v>476</v>
      </c>
      <c r="G15" s="9">
        <f t="shared" si="0"/>
        <v>120</v>
      </c>
      <c r="H15" s="9">
        <f t="shared" si="0"/>
        <v>356</v>
      </c>
      <c r="I15" s="9">
        <f t="shared" si="0"/>
        <v>6</v>
      </c>
      <c r="J15" s="9">
        <f t="shared" si="0"/>
        <v>2</v>
      </c>
      <c r="K15" s="9">
        <f t="shared" si="0"/>
        <v>8</v>
      </c>
      <c r="L15" s="9">
        <f t="shared" si="0"/>
        <v>6</v>
      </c>
      <c r="M15" s="9">
        <f t="shared" si="0"/>
        <v>0</v>
      </c>
      <c r="N15" s="9">
        <f t="shared" si="0"/>
        <v>0</v>
      </c>
      <c r="O15" s="9">
        <f t="shared" si="0"/>
        <v>4</v>
      </c>
      <c r="P15" s="9">
        <f t="shared" si="0"/>
        <v>0</v>
      </c>
    </row>
    <row r="16" ht="40.5" spans="1:16">
      <c r="A16" s="13" t="s">
        <v>392</v>
      </c>
      <c r="B16" s="13"/>
      <c r="C16" s="16" t="s">
        <v>352</v>
      </c>
      <c r="D16" s="9" t="s">
        <v>44</v>
      </c>
      <c r="E16" s="9">
        <v>6</v>
      </c>
      <c r="F16" s="9">
        <v>108</v>
      </c>
      <c r="G16" s="9">
        <v>36</v>
      </c>
      <c r="H16" s="9">
        <v>72</v>
      </c>
      <c r="I16" s="9">
        <v>6</v>
      </c>
      <c r="J16" s="9"/>
      <c r="K16" s="9"/>
      <c r="L16" s="9"/>
      <c r="M16" s="9"/>
      <c r="N16" s="9"/>
      <c r="O16" s="9"/>
      <c r="P16" s="13"/>
    </row>
    <row r="17" ht="40.5" spans="1:16">
      <c r="A17" s="13"/>
      <c r="B17" s="13"/>
      <c r="C17" s="16" t="s">
        <v>353</v>
      </c>
      <c r="D17" s="9" t="s">
        <v>118</v>
      </c>
      <c r="E17" s="9">
        <v>6</v>
      </c>
      <c r="F17" s="9">
        <v>108</v>
      </c>
      <c r="G17" s="9">
        <v>36</v>
      </c>
      <c r="H17" s="9">
        <v>72</v>
      </c>
      <c r="I17" s="9"/>
      <c r="J17" s="9">
        <v>6</v>
      </c>
      <c r="K17" s="9"/>
      <c r="L17" s="9"/>
      <c r="M17" s="9"/>
      <c r="N17" s="9"/>
      <c r="O17" s="9"/>
      <c r="P17" s="13"/>
    </row>
    <row r="18" ht="40.5" spans="1:16">
      <c r="A18" s="13"/>
      <c r="B18" s="13"/>
      <c r="C18" s="16" t="s">
        <v>354</v>
      </c>
      <c r="D18" s="9" t="s">
        <v>65</v>
      </c>
      <c r="E18" s="9">
        <v>2</v>
      </c>
      <c r="F18" s="9">
        <v>36</v>
      </c>
      <c r="G18" s="9">
        <v>9</v>
      </c>
      <c r="H18" s="9">
        <v>27</v>
      </c>
      <c r="I18" s="9"/>
      <c r="J18" s="9"/>
      <c r="K18" s="9"/>
      <c r="L18" s="9">
        <v>2</v>
      </c>
      <c r="M18" s="9"/>
      <c r="N18" s="9"/>
      <c r="O18" s="9"/>
      <c r="P18" s="13"/>
    </row>
    <row r="19" ht="40.5" spans="1:16">
      <c r="A19" s="13"/>
      <c r="B19" s="13"/>
      <c r="C19" s="17" t="s">
        <v>66</v>
      </c>
      <c r="D19" s="9" t="s">
        <v>355</v>
      </c>
      <c r="E19" s="9">
        <v>2</v>
      </c>
      <c r="F19" s="9">
        <v>36</v>
      </c>
      <c r="G19" s="9">
        <v>9</v>
      </c>
      <c r="H19" s="9">
        <v>27</v>
      </c>
      <c r="I19" s="9"/>
      <c r="J19" s="9"/>
      <c r="K19" s="9"/>
      <c r="L19" s="9"/>
      <c r="M19" s="9">
        <v>2</v>
      </c>
      <c r="N19" s="9"/>
      <c r="O19" s="9"/>
      <c r="P19" s="13"/>
    </row>
    <row r="20" ht="40.5" spans="1:16">
      <c r="A20" s="13"/>
      <c r="B20" s="13"/>
      <c r="C20" s="17" t="s">
        <v>68</v>
      </c>
      <c r="D20" s="9" t="s">
        <v>356</v>
      </c>
      <c r="E20" s="9">
        <v>2</v>
      </c>
      <c r="F20" s="9">
        <v>36</v>
      </c>
      <c r="G20" s="9">
        <v>9</v>
      </c>
      <c r="H20" s="9">
        <v>27</v>
      </c>
      <c r="I20" s="9"/>
      <c r="J20" s="9"/>
      <c r="K20" s="9"/>
      <c r="L20" s="9"/>
      <c r="M20" s="9"/>
      <c r="N20" s="9">
        <v>2</v>
      </c>
      <c r="O20" s="9"/>
      <c r="P20" s="13"/>
    </row>
    <row r="21" ht="40.5" spans="1:16">
      <c r="A21" s="13"/>
      <c r="B21" s="13"/>
      <c r="C21" s="17" t="s">
        <v>115</v>
      </c>
      <c r="D21" s="9" t="s">
        <v>116</v>
      </c>
      <c r="E21" s="9">
        <v>4</v>
      </c>
      <c r="F21" s="9">
        <v>72</v>
      </c>
      <c r="G21" s="9">
        <v>18</v>
      </c>
      <c r="H21" s="9">
        <v>54</v>
      </c>
      <c r="I21" s="9"/>
      <c r="J21" s="9"/>
      <c r="K21" s="9">
        <v>4</v>
      </c>
      <c r="L21" s="9"/>
      <c r="M21" s="9"/>
      <c r="N21" s="9"/>
      <c r="O21" s="9"/>
      <c r="P21" s="13"/>
    </row>
    <row r="22" ht="27" spans="1:16">
      <c r="A22" s="13"/>
      <c r="B22" s="13"/>
      <c r="C22" s="17" t="s">
        <v>113</v>
      </c>
      <c r="D22" s="9" t="s">
        <v>114</v>
      </c>
      <c r="E22" s="9">
        <v>4</v>
      </c>
      <c r="F22" s="9">
        <v>72</v>
      </c>
      <c r="G22" s="9">
        <v>18</v>
      </c>
      <c r="H22" s="9">
        <v>54</v>
      </c>
      <c r="I22" s="9"/>
      <c r="J22" s="9">
        <v>4</v>
      </c>
      <c r="K22" s="9"/>
      <c r="L22" s="9"/>
      <c r="M22" s="9"/>
      <c r="N22" s="9"/>
      <c r="O22" s="9"/>
      <c r="P22" s="13"/>
    </row>
    <row r="23" ht="40.5" spans="1:16">
      <c r="A23" s="13"/>
      <c r="B23" s="13"/>
      <c r="C23" s="16" t="s">
        <v>357</v>
      </c>
      <c r="D23" s="9" t="s">
        <v>124</v>
      </c>
      <c r="E23" s="9">
        <v>4</v>
      </c>
      <c r="F23" s="9">
        <v>72</v>
      </c>
      <c r="G23" s="9">
        <v>18</v>
      </c>
      <c r="H23" s="9">
        <v>54</v>
      </c>
      <c r="I23" s="9"/>
      <c r="J23" s="9"/>
      <c r="K23" s="9"/>
      <c r="L23" s="9">
        <v>4</v>
      </c>
      <c r="M23" s="9"/>
      <c r="N23" s="9"/>
      <c r="O23" s="9"/>
      <c r="P23" s="13"/>
    </row>
    <row r="24" ht="67.5" spans="1:16">
      <c r="A24" s="13"/>
      <c r="B24" s="13"/>
      <c r="C24" s="16" t="s">
        <v>358</v>
      </c>
      <c r="D24" s="9" t="s">
        <v>359</v>
      </c>
      <c r="E24" s="9">
        <v>2</v>
      </c>
      <c r="F24" s="9">
        <v>36</v>
      </c>
      <c r="G24" s="9">
        <v>9</v>
      </c>
      <c r="H24" s="9">
        <v>27</v>
      </c>
      <c r="I24" s="9"/>
      <c r="J24" s="9"/>
      <c r="K24" s="9"/>
      <c r="L24" s="9"/>
      <c r="M24" s="9">
        <v>2</v>
      </c>
      <c r="N24" s="9"/>
      <c r="O24" s="9"/>
      <c r="P24" s="13"/>
    </row>
    <row r="25" ht="27" spans="1:16">
      <c r="A25" s="13"/>
      <c r="B25" s="13"/>
      <c r="C25" s="17" t="s">
        <v>46</v>
      </c>
      <c r="D25" s="9" t="s">
        <v>47</v>
      </c>
      <c r="E25" s="9">
        <v>2</v>
      </c>
      <c r="F25" s="9">
        <v>36</v>
      </c>
      <c r="G25" s="9">
        <v>9</v>
      </c>
      <c r="H25" s="9">
        <v>27</v>
      </c>
      <c r="I25" s="9">
        <v>2</v>
      </c>
      <c r="J25" s="9"/>
      <c r="K25" s="9"/>
      <c r="L25" s="9"/>
      <c r="M25" s="9"/>
      <c r="N25" s="9"/>
      <c r="O25" s="9"/>
      <c r="P25" s="13"/>
    </row>
    <row r="26" ht="27" spans="1:16">
      <c r="A26" s="13"/>
      <c r="B26" s="13"/>
      <c r="C26" s="17" t="s">
        <v>48</v>
      </c>
      <c r="D26" s="9" t="s">
        <v>49</v>
      </c>
      <c r="E26" s="9">
        <v>2</v>
      </c>
      <c r="F26" s="9">
        <v>36</v>
      </c>
      <c r="G26" s="9">
        <v>9</v>
      </c>
      <c r="H26" s="9">
        <v>27</v>
      </c>
      <c r="I26" s="9"/>
      <c r="J26" s="9">
        <v>2</v>
      </c>
      <c r="K26" s="9"/>
      <c r="L26" s="9"/>
      <c r="M26" s="9"/>
      <c r="N26" s="9"/>
      <c r="O26" s="9"/>
      <c r="P26" s="13"/>
    </row>
    <row r="27" ht="27" spans="1:16">
      <c r="A27" s="13"/>
      <c r="B27" s="13"/>
      <c r="C27" s="17" t="s">
        <v>125</v>
      </c>
      <c r="D27" s="9" t="s">
        <v>126</v>
      </c>
      <c r="E27" s="9">
        <v>2</v>
      </c>
      <c r="F27" s="9">
        <v>36</v>
      </c>
      <c r="G27" s="9">
        <v>9</v>
      </c>
      <c r="H27" s="9">
        <v>27</v>
      </c>
      <c r="I27" s="9"/>
      <c r="J27" s="9"/>
      <c r="K27" s="9">
        <v>2</v>
      </c>
      <c r="L27" s="9"/>
      <c r="M27" s="9"/>
      <c r="N27" s="9"/>
      <c r="O27" s="9"/>
      <c r="P27" s="13"/>
    </row>
    <row r="28" ht="27" spans="1:16">
      <c r="A28" s="13"/>
      <c r="B28" s="13"/>
      <c r="C28" s="16" t="s">
        <v>360</v>
      </c>
      <c r="D28" s="9" t="s">
        <v>265</v>
      </c>
      <c r="E28" s="9">
        <v>2</v>
      </c>
      <c r="F28" s="9">
        <v>36</v>
      </c>
      <c r="G28" s="9">
        <v>9</v>
      </c>
      <c r="H28" s="9">
        <v>27</v>
      </c>
      <c r="I28" s="9"/>
      <c r="J28" s="9"/>
      <c r="K28" s="9"/>
      <c r="L28" s="9">
        <v>2</v>
      </c>
      <c r="M28" s="9"/>
      <c r="N28" s="9"/>
      <c r="O28" s="9"/>
      <c r="P28" s="13"/>
    </row>
    <row r="29" ht="40.5" spans="1:16">
      <c r="A29" s="13"/>
      <c r="B29" s="13"/>
      <c r="C29" s="17" t="s">
        <v>56</v>
      </c>
      <c r="D29" s="9" t="s">
        <v>361</v>
      </c>
      <c r="E29" s="9">
        <v>2</v>
      </c>
      <c r="F29" s="9">
        <v>36</v>
      </c>
      <c r="G29" s="9">
        <v>9</v>
      </c>
      <c r="H29" s="9">
        <v>27</v>
      </c>
      <c r="I29" s="9">
        <v>2</v>
      </c>
      <c r="J29" s="9"/>
      <c r="K29" s="9"/>
      <c r="L29" s="9"/>
      <c r="M29" s="9"/>
      <c r="N29" s="9"/>
      <c r="O29" s="9"/>
      <c r="P29" s="13"/>
    </row>
    <row r="30" ht="40.5" spans="1:16">
      <c r="A30" s="13"/>
      <c r="B30" s="13"/>
      <c r="C30" s="17" t="s">
        <v>58</v>
      </c>
      <c r="D30" s="9" t="s">
        <v>362</v>
      </c>
      <c r="E30" s="9">
        <v>2</v>
      </c>
      <c r="F30" s="9">
        <v>36</v>
      </c>
      <c r="G30" s="9">
        <v>9</v>
      </c>
      <c r="H30" s="9">
        <v>27</v>
      </c>
      <c r="I30" s="9"/>
      <c r="J30" s="9">
        <v>2</v>
      </c>
      <c r="K30" s="9"/>
      <c r="L30" s="9"/>
      <c r="M30" s="9"/>
      <c r="N30" s="9"/>
      <c r="O30" s="9"/>
      <c r="P30" s="13"/>
    </row>
    <row r="31" ht="54" spans="1:16">
      <c r="A31" s="13"/>
      <c r="B31" s="13"/>
      <c r="C31" s="17" t="s">
        <v>262</v>
      </c>
      <c r="D31" s="9" t="s">
        <v>363</v>
      </c>
      <c r="E31" s="9">
        <v>2</v>
      </c>
      <c r="F31" s="9">
        <v>36</v>
      </c>
      <c r="G31" s="9">
        <v>9</v>
      </c>
      <c r="H31" s="9">
        <v>27</v>
      </c>
      <c r="I31" s="9"/>
      <c r="J31" s="9"/>
      <c r="K31" s="9">
        <v>2</v>
      </c>
      <c r="L31" s="9"/>
      <c r="M31" s="9"/>
      <c r="N31" s="9"/>
      <c r="O31" s="9"/>
      <c r="P31" s="13"/>
    </row>
    <row r="32" ht="54" spans="1:16">
      <c r="A32" s="13"/>
      <c r="B32" s="13"/>
      <c r="C32" s="17" t="s">
        <v>393</v>
      </c>
      <c r="D32" s="9" t="s">
        <v>136</v>
      </c>
      <c r="E32" s="9">
        <v>2</v>
      </c>
      <c r="F32" s="9">
        <v>36</v>
      </c>
      <c r="G32" s="9">
        <v>12</v>
      </c>
      <c r="H32" s="9">
        <v>24</v>
      </c>
      <c r="I32" s="9"/>
      <c r="J32" s="9"/>
      <c r="K32" s="9"/>
      <c r="L32" s="9"/>
      <c r="M32" s="9">
        <v>2</v>
      </c>
      <c r="N32" s="9"/>
      <c r="O32" s="9"/>
      <c r="P32" s="13"/>
    </row>
    <row r="33" ht="54" spans="1:16">
      <c r="A33" s="13"/>
      <c r="B33" s="13"/>
      <c r="C33" s="16" t="s">
        <v>365</v>
      </c>
      <c r="D33" s="9" t="s">
        <v>138</v>
      </c>
      <c r="E33" s="9">
        <v>2</v>
      </c>
      <c r="F33" s="9">
        <v>36</v>
      </c>
      <c r="G33" s="9">
        <v>9</v>
      </c>
      <c r="H33" s="9">
        <v>27</v>
      </c>
      <c r="I33" s="9"/>
      <c r="J33" s="9"/>
      <c r="K33" s="9"/>
      <c r="L33" s="9">
        <v>2</v>
      </c>
      <c r="M33" s="9"/>
      <c r="N33" s="9"/>
      <c r="O33" s="9"/>
      <c r="P33" s="13"/>
    </row>
    <row r="34" ht="27" spans="1:16">
      <c r="A34" s="13"/>
      <c r="B34" s="13"/>
      <c r="C34" s="16" t="s">
        <v>366</v>
      </c>
      <c r="D34" s="9" t="s">
        <v>140</v>
      </c>
      <c r="E34" s="9">
        <v>2</v>
      </c>
      <c r="F34" s="9">
        <v>36</v>
      </c>
      <c r="G34" s="9">
        <v>12</v>
      </c>
      <c r="H34" s="9">
        <v>24</v>
      </c>
      <c r="I34" s="9"/>
      <c r="J34" s="9"/>
      <c r="K34" s="9"/>
      <c r="L34" s="9">
        <v>2</v>
      </c>
      <c r="M34" s="9"/>
      <c r="N34" s="9"/>
      <c r="O34" s="9"/>
      <c r="P34" s="13"/>
    </row>
    <row r="35" ht="40.5" spans="1:16">
      <c r="A35" s="13"/>
      <c r="B35" s="13"/>
      <c r="C35" s="16" t="s">
        <v>367</v>
      </c>
      <c r="D35" s="9" t="s">
        <v>142</v>
      </c>
      <c r="E35" s="9">
        <v>2</v>
      </c>
      <c r="F35" s="9">
        <v>36</v>
      </c>
      <c r="G35" s="9">
        <v>9</v>
      </c>
      <c r="H35" s="9">
        <v>27</v>
      </c>
      <c r="I35" s="9"/>
      <c r="J35" s="9"/>
      <c r="K35" s="9"/>
      <c r="L35" s="9">
        <v>2</v>
      </c>
      <c r="M35" s="9"/>
      <c r="N35" s="9"/>
      <c r="O35" s="9"/>
      <c r="P35" s="13"/>
    </row>
    <row r="36" ht="67.5" spans="1:16">
      <c r="A36" s="13"/>
      <c r="B36" s="13"/>
      <c r="C36" s="17" t="s">
        <v>394</v>
      </c>
      <c r="D36" s="9" t="s">
        <v>170</v>
      </c>
      <c r="E36" s="9">
        <v>2</v>
      </c>
      <c r="F36" s="9">
        <v>36</v>
      </c>
      <c r="G36" s="9">
        <v>12</v>
      </c>
      <c r="H36" s="9">
        <v>24</v>
      </c>
      <c r="I36" s="9"/>
      <c r="J36" s="9"/>
      <c r="K36" s="9"/>
      <c r="L36" s="9"/>
      <c r="M36" s="9"/>
      <c r="N36" s="9"/>
      <c r="O36" s="9">
        <v>2</v>
      </c>
      <c r="P36" s="13"/>
    </row>
    <row r="37" ht="81" spans="1:16">
      <c r="A37" s="13"/>
      <c r="B37" s="13"/>
      <c r="C37" s="16" t="s">
        <v>369</v>
      </c>
      <c r="D37" s="9" t="s">
        <v>370</v>
      </c>
      <c r="E37" s="9">
        <v>2</v>
      </c>
      <c r="F37" s="9">
        <v>36</v>
      </c>
      <c r="G37" s="9">
        <v>9</v>
      </c>
      <c r="H37" s="9">
        <v>27</v>
      </c>
      <c r="I37" s="9"/>
      <c r="J37" s="9"/>
      <c r="K37" s="9"/>
      <c r="L37" s="9"/>
      <c r="M37" s="9">
        <v>2</v>
      </c>
      <c r="N37" s="9"/>
      <c r="O37" s="9"/>
      <c r="P37" s="13"/>
    </row>
    <row r="38" ht="81" spans="1:16">
      <c r="A38" s="13"/>
      <c r="B38" s="13"/>
      <c r="C38" s="16" t="s">
        <v>371</v>
      </c>
      <c r="D38" s="9" t="s">
        <v>372</v>
      </c>
      <c r="E38" s="9">
        <v>2</v>
      </c>
      <c r="F38" s="9">
        <v>36</v>
      </c>
      <c r="G38" s="9">
        <v>9</v>
      </c>
      <c r="H38" s="9">
        <v>27</v>
      </c>
      <c r="I38" s="9"/>
      <c r="J38" s="9"/>
      <c r="K38" s="9"/>
      <c r="L38" s="9"/>
      <c r="M38" s="9"/>
      <c r="N38" s="9">
        <v>2</v>
      </c>
      <c r="O38" s="9"/>
      <c r="P38" s="13"/>
    </row>
    <row r="39" ht="40.5" spans="1:16">
      <c r="A39" s="13"/>
      <c r="B39" s="13"/>
      <c r="C39" s="16" t="s">
        <v>373</v>
      </c>
      <c r="D39" s="9" t="s">
        <v>374</v>
      </c>
      <c r="E39" s="9">
        <v>2</v>
      </c>
      <c r="F39" s="9">
        <v>36</v>
      </c>
      <c r="G39" s="9">
        <v>9</v>
      </c>
      <c r="H39" s="9">
        <v>27</v>
      </c>
      <c r="I39" s="9"/>
      <c r="J39" s="9"/>
      <c r="K39" s="9"/>
      <c r="L39" s="9"/>
      <c r="M39" s="9"/>
      <c r="N39" s="9">
        <v>2</v>
      </c>
      <c r="O39" s="9"/>
      <c r="P39" s="13"/>
    </row>
    <row r="40" ht="40.5" spans="1:16">
      <c r="A40" s="13"/>
      <c r="B40" s="13"/>
      <c r="C40" s="16" t="s">
        <v>375</v>
      </c>
      <c r="D40" s="9" t="s">
        <v>376</v>
      </c>
      <c r="E40" s="9">
        <v>2</v>
      </c>
      <c r="F40" s="9">
        <v>36</v>
      </c>
      <c r="G40" s="9">
        <v>9</v>
      </c>
      <c r="H40" s="9">
        <v>27</v>
      </c>
      <c r="I40" s="9"/>
      <c r="J40" s="9"/>
      <c r="K40" s="9"/>
      <c r="L40" s="9"/>
      <c r="M40" s="9"/>
      <c r="N40" s="9"/>
      <c r="O40" s="9">
        <v>2</v>
      </c>
      <c r="P40" s="13"/>
    </row>
    <row r="41" ht="40.5" spans="1:16">
      <c r="A41" s="13"/>
      <c r="B41" s="13"/>
      <c r="C41" s="17" t="s">
        <v>382</v>
      </c>
      <c r="D41" s="9" t="s">
        <v>383</v>
      </c>
      <c r="E41" s="9">
        <v>4</v>
      </c>
      <c r="F41" s="9">
        <v>72</v>
      </c>
      <c r="G41" s="9">
        <v>24</v>
      </c>
      <c r="H41" s="9">
        <v>48</v>
      </c>
      <c r="I41" s="9"/>
      <c r="J41" s="9"/>
      <c r="K41" s="9"/>
      <c r="L41" s="9"/>
      <c r="M41" s="9">
        <v>4</v>
      </c>
      <c r="N41" s="9"/>
      <c r="O41" s="9"/>
      <c r="P41" s="13"/>
    </row>
    <row r="42" ht="40.5" spans="1:16">
      <c r="A42" s="13"/>
      <c r="B42" s="13"/>
      <c r="C42" s="17" t="s">
        <v>384</v>
      </c>
      <c r="D42" s="9" t="s">
        <v>385</v>
      </c>
      <c r="E42" s="9">
        <v>4</v>
      </c>
      <c r="F42" s="9">
        <v>72</v>
      </c>
      <c r="G42" s="9">
        <v>24</v>
      </c>
      <c r="H42" s="9">
        <v>48</v>
      </c>
      <c r="I42" s="9"/>
      <c r="J42" s="9"/>
      <c r="K42" s="9"/>
      <c r="L42" s="9"/>
      <c r="M42" s="9"/>
      <c r="N42" s="9">
        <v>4</v>
      </c>
      <c r="O42" s="9"/>
      <c r="P42" s="13"/>
    </row>
    <row r="43" ht="54" spans="1:16">
      <c r="A43" s="13"/>
      <c r="B43" s="13"/>
      <c r="C43" s="17" t="s">
        <v>386</v>
      </c>
      <c r="D43" s="9" t="s">
        <v>387</v>
      </c>
      <c r="E43" s="9">
        <v>4</v>
      </c>
      <c r="F43" s="9">
        <v>72</v>
      </c>
      <c r="G43" s="9">
        <v>24</v>
      </c>
      <c r="H43" s="9">
        <v>48</v>
      </c>
      <c r="I43" s="9"/>
      <c r="J43" s="9"/>
      <c r="K43" s="9"/>
      <c r="L43" s="9"/>
      <c r="M43" s="9"/>
      <c r="N43" s="9"/>
      <c r="O43" s="9">
        <v>4</v>
      </c>
      <c r="P43" s="21"/>
    </row>
    <row r="44" spans="1:16">
      <c r="A44" s="13"/>
      <c r="B44" s="13"/>
      <c r="C44" s="18" t="s">
        <v>350</v>
      </c>
      <c r="D44" s="19"/>
      <c r="E44" s="19">
        <f>SUM(E16:E43)</f>
        <v>76</v>
      </c>
      <c r="F44" s="19">
        <f t="shared" ref="F44:P44" si="1">SUM(F16:F43)</f>
        <v>1368</v>
      </c>
      <c r="G44" s="19">
        <f t="shared" si="1"/>
        <v>387</v>
      </c>
      <c r="H44" s="19">
        <f t="shared" si="1"/>
        <v>981</v>
      </c>
      <c r="I44" s="19">
        <f t="shared" si="1"/>
        <v>10</v>
      </c>
      <c r="J44" s="19">
        <f t="shared" si="1"/>
        <v>14</v>
      </c>
      <c r="K44" s="19">
        <f t="shared" si="1"/>
        <v>8</v>
      </c>
      <c r="L44" s="19">
        <f t="shared" si="1"/>
        <v>14</v>
      </c>
      <c r="M44" s="19">
        <f t="shared" si="1"/>
        <v>12</v>
      </c>
      <c r="N44" s="19">
        <f t="shared" si="1"/>
        <v>10</v>
      </c>
      <c r="O44" s="19">
        <f t="shared" si="1"/>
        <v>8</v>
      </c>
      <c r="P44" s="19">
        <f t="shared" si="1"/>
        <v>0</v>
      </c>
    </row>
    <row r="45" spans="5:6">
      <c r="E45" s="3"/>
      <c r="F45" s="3"/>
    </row>
    <row r="46" spans="3:16">
      <c r="C46" s="20" t="s">
        <v>395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</sheetData>
  <mergeCells count="20">
    <mergeCell ref="A2:P2"/>
    <mergeCell ref="A4:P4"/>
    <mergeCell ref="E5:H5"/>
    <mergeCell ref="I5:P5"/>
    <mergeCell ref="I6:J6"/>
    <mergeCell ref="K6:L6"/>
    <mergeCell ref="M6:N6"/>
    <mergeCell ref="O6:P6"/>
    <mergeCell ref="C15:D15"/>
    <mergeCell ref="C44:D44"/>
    <mergeCell ref="C5:C7"/>
    <mergeCell ref="D5:D7"/>
    <mergeCell ref="E6:E7"/>
    <mergeCell ref="F6:F7"/>
    <mergeCell ref="G6:G7"/>
    <mergeCell ref="H6:H7"/>
    <mergeCell ref="A16:B44"/>
    <mergeCell ref="C46:P47"/>
    <mergeCell ref="A8:B15"/>
    <mergeCell ref="A5:B7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附表一分表一</vt:lpstr>
      <vt:lpstr>附表一分表二</vt:lpstr>
      <vt:lpstr>附表二</vt:lpstr>
      <vt:lpstr>附表三</vt:lpstr>
      <vt:lpstr>附表四</vt:lpstr>
      <vt:lpstr>附表五分表一</vt:lpstr>
      <vt:lpstr>附表五分表二</vt:lpstr>
      <vt:lpstr>附表五分表三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zhaoyi</dc:creator>
  <cp:lastModifiedBy>pc</cp:lastModifiedBy>
  <dcterms:created xsi:type="dcterms:W3CDTF">2021-05-21T17:19:00Z</dcterms:created>
  <dcterms:modified xsi:type="dcterms:W3CDTF">2021-08-31T08:57:58Z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E5A942D99BC84EAEBCB78094ED934D83</vt:lpwstr>
  </property>
</Properties>
</file>