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40" tabRatio="935"/>
  </bookViews>
  <sheets>
    <sheet name="附表一分表一-1-2个地方" sheetId="19" r:id="rId1"/>
    <sheet name="附表一分表二-待定" sheetId="21" r:id="rId2"/>
    <sheet name="附表二-1" sheetId="23" r:id="rId3"/>
    <sheet name="附表三" sheetId="22" r:id="rId4"/>
    <sheet name="附表四" sheetId="11" r:id="rId5"/>
  </sheets>
  <externalReferences>
    <externalReference r:id="rId6"/>
    <externalReference r:id="rId7"/>
  </externalReferences>
  <definedNames>
    <definedName name="_xlnm._FilterDatabase" localSheetId="0" hidden="1">'附表一分表一-1-2个地方'!$A$5:$U$175</definedName>
    <definedName name="_xlnm.Print_Titles" localSheetId="0">'附表一分表一-1-2个地方'!$2:$5</definedName>
  </definedNames>
  <calcPr calcId="144525" concurrentCalc="0"/>
</workbook>
</file>

<file path=xl/comments1.xml><?xml version="1.0" encoding="utf-8"?>
<comments xmlns="http://schemas.openxmlformats.org/spreadsheetml/2006/main">
  <authors>
    <author>PC</author>
  </authors>
  <commentList>
    <comment ref="F118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这两个合计不对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13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超过30了</t>
        </r>
      </text>
    </comment>
  </commentList>
</comments>
</file>

<file path=xl/sharedStrings.xml><?xml version="1.0" encoding="utf-8"?>
<sst xmlns="http://schemas.openxmlformats.org/spreadsheetml/2006/main" count="498" uniqueCount="417">
  <si>
    <t>附表一分表一</t>
  </si>
  <si>
    <t xml:space="preserve">课程计划进程表  </t>
  </si>
  <si>
    <t>课程性质</t>
  </si>
  <si>
    <t>学分修读要求</t>
  </si>
  <si>
    <t>课程
中文名称</t>
  </si>
  <si>
    <t>课程
英文名称</t>
  </si>
  <si>
    <t>课程学分、学时分配</t>
  </si>
  <si>
    <t>各学年、学期每周课内学时</t>
  </si>
  <si>
    <t>填写要求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</si>
  <si>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</si>
  <si>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</si>
  <si>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</si>
  <si>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</si>
  <si>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</si>
  <si>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</si>
  <si>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</si>
  <si>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</si>
  <si>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
必修</t>
  </si>
  <si>
    <t>大学英语</t>
  </si>
  <si>
    <t>大学英语（一）</t>
  </si>
  <si>
    <t>College  EnglishI</t>
  </si>
  <si>
    <t>1.公共必修课中大学英语（四）、思政必修课、通识必修课的调整情况，待有关开课单位确定、汇总后传给各教学单位。填写时须注意，课程结合专业实际有调整的，须在附表一下方加备注详细说明调整事项。
2.选修课只列出美育限定性选修课及校级公选课部分的修读学分要求，无须列出每一门课程。表格中“各学年、学期每周课内学时”下的八格，须填写各学期建议修读的校级公选课学分数。
3.学分学时对应关系为：
  体育课：1学分=36学时；
  实验、实践、实训课（三实课程）：医学类1学分=24学时，其他类1学分=20学时；
  普通课堂教学课：1学分=18学时。
  对同时具有理论讲授及实践操作的课程，须明确理论及实践学时。
4.课程名称需同时附英文名。
5.合计栏务必填写完整。
6.可自行加行填写，请勿变动表格列宽。</t>
  </si>
  <si>
    <t>大学英语（二）</t>
  </si>
  <si>
    <t>College  EnglishII</t>
  </si>
  <si>
    <t>大学英语（三）</t>
  </si>
  <si>
    <t>College EnglishIII</t>
  </si>
  <si>
    <t>大学英语（四）</t>
  </si>
  <si>
    <t>College EnglishIV</t>
  </si>
  <si>
    <t>大学体育</t>
  </si>
  <si>
    <t>体育（一）</t>
  </si>
  <si>
    <t>Physical EducationI</t>
  </si>
  <si>
    <t>体育（二）</t>
  </si>
  <si>
    <t>Physical  EducationII</t>
  </si>
  <si>
    <t>体育（三）</t>
  </si>
  <si>
    <t>Physical  EducationIII</t>
  </si>
  <si>
    <t>体育（四）</t>
  </si>
  <si>
    <t>Physical  EducationIV</t>
  </si>
  <si>
    <t>思政必修</t>
  </si>
  <si>
    <t>习近平新时代中国特色社会主义思想概论</t>
  </si>
  <si>
    <t>Introduction to Xi Jinping's Socialist Thought with Chinese Characteristics for a New Era</t>
  </si>
  <si>
    <t>思想道德与法治</t>
  </si>
  <si>
    <t>Ideological Morality and Rule of Law</t>
  </si>
  <si>
    <t>中国近现代史纲要</t>
  </si>
  <si>
    <t>Survey of Chinese Modern History</t>
  </si>
  <si>
    <t>马克思主义基本原理</t>
  </si>
  <si>
    <t>Basic Principles of Marxism</t>
  </si>
  <si>
    <t>毛泽东思想和中国特色社会主义理论体系概论（理论）</t>
  </si>
  <si>
    <t>Introduction to the Theoretical System of Socialism with Chinese Characteristics and Mao Zedong Thought (Theory)</t>
  </si>
  <si>
    <t>毛泽东思想和中国特色社会主义理论体系概论（实践）</t>
  </si>
  <si>
    <r>
      <rPr>
        <sz val="10"/>
        <rFont val="楷体"/>
        <charset val="134"/>
      </rPr>
      <t>Introduction to the Theoretical System of Socialism with Chinese Characteristics and Mao Zedong Thought</t>
    </r>
    <r>
      <rPr>
        <sz val="10.5"/>
        <rFont val="楷体"/>
        <charset val="134"/>
      </rPr>
      <t>（Practice）</t>
    </r>
  </si>
  <si>
    <t>形势与政策</t>
  </si>
  <si>
    <t>Situation and Policy</t>
  </si>
  <si>
    <t>通识必修</t>
  </si>
  <si>
    <t>人文涵养（《中西方哲学社会科学研究》）</t>
  </si>
  <si>
    <t>Connotation of Liberal Arts</t>
  </si>
  <si>
    <t>全球史观（《世界文明发展史》）</t>
  </si>
  <si>
    <t>Global Conception of History</t>
  </si>
  <si>
    <t>科学思维（《科学研究方法论基础》）</t>
  </si>
  <si>
    <t>Scientific Thinking</t>
  </si>
  <si>
    <t>跨界创新（《批判性思维》）</t>
  </si>
  <si>
    <t>Transboundary Innovation</t>
  </si>
  <si>
    <t>大学生心理健康教育</t>
  </si>
  <si>
    <t>Mental health education of College Students</t>
  </si>
  <si>
    <t>军事理论</t>
  </si>
  <si>
    <t>Military theory</t>
  </si>
  <si>
    <t>创业基础（理论）</t>
  </si>
  <si>
    <r>
      <rPr>
        <sz val="10"/>
        <rFont val="楷体"/>
        <charset val="134"/>
      </rPr>
      <t xml:space="preserve">Foundation of </t>
    </r>
    <r>
      <rPr>
        <sz val="10"/>
        <rFont val="Arial"/>
        <charset val="134"/>
      </rPr>
      <t>  </t>
    </r>
    <r>
      <rPr>
        <sz val="10"/>
        <rFont val="楷体"/>
        <charset val="134"/>
      </rPr>
      <t>Establishing a business</t>
    </r>
  </si>
  <si>
    <t>创业基础（实践）</t>
  </si>
  <si>
    <r>
      <rPr>
        <sz val="10"/>
        <rFont val="楷体"/>
        <charset val="134"/>
      </rPr>
      <t xml:space="preserve">Foundation of </t>
    </r>
    <r>
      <rPr>
        <sz val="10"/>
        <rFont val="Arial"/>
        <charset val="134"/>
      </rPr>
      <t>  </t>
    </r>
    <r>
      <rPr>
        <sz val="10"/>
        <rFont val="楷体"/>
        <charset val="134"/>
      </rPr>
      <t>Establishing a business（Practice）</t>
    </r>
  </si>
  <si>
    <t>劳动教育课</t>
  </si>
  <si>
    <t>劳动教育</t>
  </si>
  <si>
    <r>
      <rPr>
        <sz val="10"/>
        <rFont val="楷体"/>
        <charset val="134"/>
      </rPr>
      <t>Labor</t>
    </r>
    <r>
      <rPr>
        <sz val="10"/>
        <rFont val="Arial"/>
        <charset val="134"/>
      </rPr>
      <t> </t>
    </r>
    <r>
      <rPr>
        <sz val="10"/>
        <rFont val="楷体"/>
        <charset val="134"/>
      </rPr>
      <t>Education</t>
    </r>
  </si>
  <si>
    <t>公共必修学分（学时）合计</t>
  </si>
  <si>
    <t xml:space="preserve">公共选修课
</t>
  </si>
  <si>
    <t>校级公选课和学术报告型公选课（“四史”）</t>
  </si>
  <si>
    <t>公共选修学分（学时）合计</t>
  </si>
  <si>
    <t>专业
必修</t>
  </si>
  <si>
    <t>专业核心课</t>
  </si>
  <si>
    <t>新闻学概论</t>
  </si>
  <si>
    <t>Introduction to Journalism</t>
  </si>
  <si>
    <t>1.选修课部分须完整填写本专业开设出的所有课程。
2.学分学时对应关系为：
  体育课：1学分=36学时；
  实验、实践、实训课（三实课程）：医学类1学分=24学时，其他类1学分=20学时；
  普通课堂教学课：1学分=18学时。
  对同时具有理论讲授及实践操作的课程，须明确理论及实践学时。
3.就业指导（理论+实践）课程，实践学时不少于总课程学时的一半。
4.该表格下方需对本专业学生专业指选课（属于专业选修课）的修读要求做具体说明。
5.课程名称需同时附英文名。
6.各合计栏务必填写完整。
7.可自行加行填写，请勿变动表格列宽。</t>
  </si>
  <si>
    <t>传播学概论</t>
  </si>
  <si>
    <t>Introduction to Communication</t>
  </si>
  <si>
    <t>新闻采访</t>
  </si>
  <si>
    <t>Interview in Journalism</t>
  </si>
  <si>
    <t>新闻写作</t>
  </si>
  <si>
    <t>News Writing</t>
  </si>
  <si>
    <t>摄影基础</t>
  </si>
  <si>
    <t>The photography foundation</t>
  </si>
  <si>
    <t>广播电视概论</t>
  </si>
  <si>
    <t>Introduction to Radio and TV</t>
  </si>
  <si>
    <t>广告学概论</t>
  </si>
  <si>
    <t>Introduction to Advertising</t>
  </si>
  <si>
    <t>马克思主义新闻思想</t>
  </si>
  <si>
    <t>Marxist journalistic thought</t>
  </si>
  <si>
    <t>中外新闻传播史</t>
  </si>
  <si>
    <t>History of Jounalism and Communication</t>
  </si>
  <si>
    <t>新闻传播伦理与法规</t>
  </si>
  <si>
    <t>Ethics and laws of News communication</t>
  </si>
  <si>
    <t>数字媒体技术</t>
  </si>
  <si>
    <t>digital media technology</t>
  </si>
  <si>
    <t>专业核心课学分（学时）合计</t>
  </si>
  <si>
    <t>专业方向课</t>
  </si>
  <si>
    <t>方向：新闻学方向</t>
  </si>
  <si>
    <t>写作训练</t>
  </si>
  <si>
    <t>Writing Training</t>
  </si>
  <si>
    <t>新闻编辑</t>
  </si>
  <si>
    <t>News Editing</t>
  </si>
  <si>
    <t>新闻摄影</t>
  </si>
  <si>
    <t>Photo Journalism</t>
  </si>
  <si>
    <t>新闻评论</t>
  </si>
  <si>
    <t>News Commentary</t>
  </si>
  <si>
    <t>融合新闻学</t>
  </si>
  <si>
    <t>Integrated Journalism</t>
  </si>
  <si>
    <t>视频节目策划与制作</t>
  </si>
  <si>
    <t>Video program planning and production</t>
  </si>
  <si>
    <t>数据新闻</t>
  </si>
  <si>
    <t>Digital News</t>
  </si>
  <si>
    <t>视听语言</t>
  </si>
  <si>
    <t>Audio-visual Language</t>
  </si>
  <si>
    <t>影视剧本写作</t>
  </si>
  <si>
    <t>Film and Television play writing</t>
  </si>
  <si>
    <t>新闻传播学研究方法</t>
  </si>
  <si>
    <t>Research Methods of Journalism and Communication Theory</t>
  </si>
  <si>
    <t>公共关系学</t>
  </si>
  <si>
    <t>Public Relations</t>
  </si>
  <si>
    <t>广告策划学</t>
  </si>
  <si>
    <t>Advertising Planning</t>
  </si>
  <si>
    <t>专业方向课学分（学时）小计</t>
  </si>
  <si>
    <t>专业实习</t>
  </si>
  <si>
    <t>Practical Training</t>
  </si>
  <si>
    <t>就业指导（理论与实践）</t>
  </si>
  <si>
    <t>就业指导（理论+实践）</t>
  </si>
  <si>
    <r>
      <rPr>
        <sz val="10"/>
        <rFont val="楷体"/>
        <charset val="134"/>
      </rPr>
      <t xml:space="preserve"> </t>
    </r>
    <r>
      <rPr>
        <sz val="10"/>
        <rFont val="Times New Roman"/>
        <charset val="134"/>
      </rPr>
      <t>Employment Guidance</t>
    </r>
  </si>
  <si>
    <t xml:space="preserve">  </t>
  </si>
  <si>
    <t>毕业论文/设计</t>
  </si>
  <si>
    <t>毕业论文</t>
  </si>
  <si>
    <t>Graduation Thesis</t>
  </si>
  <si>
    <t xml:space="preserve">专业必修学分（学时）合计 </t>
  </si>
  <si>
    <t>专业选修课</t>
  </si>
  <si>
    <t>专业指选课</t>
  </si>
  <si>
    <t>大学人文基础</t>
  </si>
  <si>
    <t>University Humanities Foundation</t>
  </si>
  <si>
    <t>管理学基础</t>
  </si>
  <si>
    <t>Fundamentals of Management</t>
  </si>
  <si>
    <t>计算机应用基础</t>
  </si>
  <si>
    <t>Foundation of Computer</t>
  </si>
  <si>
    <t>专业指选课学分（学时）合计</t>
  </si>
  <si>
    <t>专业任选课</t>
  </si>
  <si>
    <t>纪录片编导</t>
  </si>
  <si>
    <t>Documentary Director</t>
  </si>
  <si>
    <t>影视编剧</t>
  </si>
  <si>
    <t>Film and Television Writers</t>
  </si>
  <si>
    <t>电影导演学</t>
  </si>
  <si>
    <t>Film Directing</t>
  </si>
  <si>
    <t>剧情片制作</t>
  </si>
  <si>
    <t>Fiction Film Production</t>
  </si>
  <si>
    <t>当代策展</t>
  </si>
  <si>
    <t>Contemporary Curation</t>
  </si>
  <si>
    <t>电影艺术概论</t>
  </si>
  <si>
    <t>Introduction to Film Art</t>
  </si>
  <si>
    <t>电影理论</t>
  </si>
  <si>
    <t>Theory of Films</t>
  </si>
  <si>
    <t>Illustrator软件应用</t>
  </si>
  <si>
    <t>Illustrator Software</t>
  </si>
  <si>
    <t>创意思维训练</t>
  </si>
  <si>
    <t>Creative Thinking Training</t>
  </si>
  <si>
    <t>网页设计与开发</t>
  </si>
  <si>
    <t>Web Design &amp; Development</t>
  </si>
  <si>
    <t>媒介经营与管理</t>
  </si>
  <si>
    <t>Media Operation and Management</t>
  </si>
  <si>
    <t>广告心理学</t>
  </si>
  <si>
    <t>Advertisement Psychology</t>
  </si>
  <si>
    <t>经典摄影作品分析</t>
  </si>
  <si>
    <t>Analysing Classical Photography</t>
  </si>
  <si>
    <t>电视解说词写作</t>
  </si>
  <si>
    <t>TV text writing</t>
  </si>
  <si>
    <t>信息可视化设计</t>
  </si>
  <si>
    <t>Information Visualization Design</t>
  </si>
  <si>
    <t>网络文案与创意写作</t>
  </si>
  <si>
    <t>Network Copywriting and Creative Writing</t>
  </si>
  <si>
    <t>新媒体写作</t>
  </si>
  <si>
    <t>Writing of New Media</t>
  </si>
  <si>
    <t>字体与标志设计</t>
  </si>
  <si>
    <t>Font Design and Signer Design</t>
  </si>
  <si>
    <t>版式设计</t>
  </si>
  <si>
    <t>Layout Design</t>
  </si>
  <si>
    <t>视觉传播</t>
  </si>
  <si>
    <t>Visual Communication</t>
  </si>
  <si>
    <t>媒介文化</t>
  </si>
  <si>
    <t>Media Culture</t>
  </si>
  <si>
    <t>摄像艺术</t>
  </si>
  <si>
    <t>Art of Camera</t>
  </si>
  <si>
    <t>全球流行节目制作</t>
  </si>
  <si>
    <t>Global Popular Program Production</t>
  </si>
  <si>
    <t>影视特效与包装</t>
  </si>
  <si>
    <t>Film and Television Special Effects and Packaging</t>
  </si>
  <si>
    <t>商业插画设计</t>
  </si>
  <si>
    <t>Commercial Illustrator Design</t>
  </si>
  <si>
    <t>市场营销学</t>
  </si>
  <si>
    <t>Marketing</t>
  </si>
  <si>
    <t>VI设计与品牌策划</t>
  </si>
  <si>
    <t>VI Design and Brand Planning</t>
  </si>
  <si>
    <t>演播室节目制作</t>
  </si>
  <si>
    <t>Studio Program Production</t>
  </si>
  <si>
    <t>民俗与当代社会</t>
  </si>
  <si>
    <t>Folk Culture and Contemporary Society</t>
  </si>
  <si>
    <t>影视广告</t>
  </si>
  <si>
    <t>Movie &amp;</t>
  </si>
  <si>
    <t>媒介经济学</t>
  </si>
  <si>
    <t>Media Economy</t>
  </si>
  <si>
    <t>媒介批评</t>
  </si>
  <si>
    <t>Critical Media Studies</t>
  </si>
  <si>
    <t>纪录片赏析</t>
  </si>
  <si>
    <t>Appreciation of Documentary Films</t>
  </si>
  <si>
    <t>媒介调查方法</t>
  </si>
  <si>
    <t>News Quantitative and Qualitative Investigation Method</t>
  </si>
  <si>
    <t>包装设计</t>
  </si>
  <si>
    <t>Packaging Design</t>
  </si>
  <si>
    <t>虚拟演播厅实务</t>
  </si>
  <si>
    <t>Virtual Studio Practices</t>
  </si>
  <si>
    <t>普通话语音与科学发声</t>
  </si>
  <si>
    <t>Putonghua Phonetics and Scientific Vocalization</t>
  </si>
  <si>
    <t>虚拟演播厅主持业务</t>
  </si>
  <si>
    <t>Virtual Studio Hosting Business</t>
  </si>
  <si>
    <t>节目主持人表演学基础</t>
  </si>
  <si>
    <t>Program Host Performance Learning Foundation</t>
  </si>
  <si>
    <t>广告文案写作</t>
  </si>
  <si>
    <t>Advertising Copy Writing</t>
  </si>
  <si>
    <t>网络广告营销</t>
  </si>
  <si>
    <t>Internet Advertising Marketing</t>
  </si>
  <si>
    <t>主持艺术</t>
  </si>
  <si>
    <t>Host Art</t>
  </si>
  <si>
    <t>短视频制作</t>
  </si>
  <si>
    <t>Design and Production of Short-Movie</t>
  </si>
  <si>
    <t>媒介融合</t>
  </si>
  <si>
    <t>Media Convergence</t>
  </si>
  <si>
    <t>社交媒体研究</t>
  </si>
  <si>
    <t>Social Media Research</t>
  </si>
  <si>
    <t xml:space="preserve">文学与电影 </t>
  </si>
  <si>
    <t>Literatur und Movie</t>
  </si>
  <si>
    <t>受众研究</t>
  </si>
  <si>
    <t>Audience Research</t>
  </si>
  <si>
    <t>新闻实践</t>
  </si>
  <si>
    <t>News Practice</t>
  </si>
  <si>
    <t>新闻实践（一）</t>
  </si>
  <si>
    <t>新闻实践（二）</t>
  </si>
  <si>
    <t>流行文化</t>
  </si>
  <si>
    <t>Pop Culture</t>
  </si>
  <si>
    <t>专业任选课学分（学时）合计</t>
  </si>
  <si>
    <t>专业选修学分（学时）合计</t>
  </si>
  <si>
    <t>成长
必修</t>
  </si>
  <si>
    <t>成长
必修课</t>
  </si>
  <si>
    <t xml:space="preserve">
1.可自行加行填写，请勿变动表格列宽。</t>
  </si>
  <si>
    <t>成长必修学分（学时）合计</t>
  </si>
  <si>
    <t>达人
课程</t>
  </si>
  <si>
    <t>达人必修</t>
  </si>
  <si>
    <t>逻辑学</t>
  </si>
  <si>
    <t>Logistics</t>
  </si>
  <si>
    <t>中国传统思想文化导论
（新闻学、汉语言文学专业：中国思想史专题研究）</t>
  </si>
  <si>
    <t>An Introduction to Chinese Culture（The Society and Culture of English-speaking Countries---for Students Studying Journalism, Chinese Language and Literature）</t>
  </si>
  <si>
    <t>西方思想文化导论
（英语专业：英语社会与文化）</t>
  </si>
  <si>
    <t>An Introduction to Western Ancient Culture (The Society and Culture of Major English Speaking Countries
---for Students Studying English)</t>
  </si>
  <si>
    <t>合计</t>
  </si>
  <si>
    <t>达人选修</t>
  </si>
  <si>
    <t>与专项能力提升选修课打通，最低修读10分</t>
  </si>
  <si>
    <t>演讲与口才</t>
  </si>
  <si>
    <t>Eloquence and Speech</t>
  </si>
  <si>
    <t>大学写作实训</t>
  </si>
  <si>
    <t>Chinese Writing</t>
  </si>
  <si>
    <t>食品营养与健康</t>
  </si>
  <si>
    <r>
      <rPr>
        <sz val="10.5"/>
        <rFont val="楷体"/>
        <charset val="134"/>
      </rPr>
      <t>Food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Nutrition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Health</t>
    </r>
  </si>
  <si>
    <t>文献索引与信息利用</t>
  </si>
  <si>
    <t>Literature Index and Information Utilization</t>
  </si>
  <si>
    <t>法律与生活</t>
  </si>
  <si>
    <t>Laws and Living</t>
  </si>
  <si>
    <t>古代诗词鉴赏</t>
  </si>
  <si>
    <t>Ancient Poetry Appreciation</t>
  </si>
  <si>
    <t>幸福心理学</t>
  </si>
  <si>
    <r>
      <rPr>
        <sz val="10.5"/>
        <rFont val="楷体"/>
        <charset val="134"/>
      </rPr>
      <t>Psychology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of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Happiness</t>
    </r>
  </si>
  <si>
    <t>大数据分析与挖掘</t>
  </si>
  <si>
    <r>
      <rPr>
        <sz val="10.5"/>
        <rFont val="楷体"/>
        <charset val="134"/>
      </rPr>
      <t>Big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Data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Analysis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Mining</t>
    </r>
  </si>
  <si>
    <t>图形语言与平面设计研析</t>
  </si>
  <si>
    <t>An Analytic Study of Graphic Language and Design</t>
  </si>
  <si>
    <t>《道德经》研读</t>
  </si>
  <si>
    <t>A Study of Tao Te Ching</t>
  </si>
  <si>
    <t>中国文学名著研析</t>
  </si>
  <si>
    <t>An Analytic Study on Masterworks of Chinese Literature</t>
  </si>
  <si>
    <t>生活中的经济学</t>
  </si>
  <si>
    <t>Economica in Life</t>
  </si>
  <si>
    <t>网络营销与策划</t>
  </si>
  <si>
    <r>
      <rPr>
        <sz val="10.5"/>
        <rFont val="楷体"/>
        <charset val="134"/>
      </rPr>
      <t>Internet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Marketing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Planning</t>
    </r>
  </si>
  <si>
    <t>跨文化沟通与交流</t>
  </si>
  <si>
    <t>Cross-Cultural Interchange</t>
  </si>
  <si>
    <t>摄影经典作品研析</t>
  </si>
  <si>
    <t>An Analytic Study of Photographic Works</t>
  </si>
  <si>
    <t>经典名画研析</t>
  </si>
  <si>
    <t>An Analytic Study of Classic Paintings</t>
  </si>
  <si>
    <t>英语报刊选读</t>
  </si>
  <si>
    <t>Selected Reading of English Journal</t>
  </si>
  <si>
    <t>投资与财务管理导论</t>
  </si>
  <si>
    <t>Introduction to Investment and Financial Management</t>
  </si>
  <si>
    <t>美育限定性选修课</t>
  </si>
  <si>
    <t>影视鉴赏</t>
  </si>
  <si>
    <t>Film Appreciation</t>
  </si>
  <si>
    <t>书法鉴赏</t>
  </si>
  <si>
    <t>Calligraphy Appreciation</t>
  </si>
  <si>
    <t>深造类课程</t>
  </si>
  <si>
    <t>教育综合</t>
  </si>
  <si>
    <t>Comprehensive Education</t>
  </si>
  <si>
    <t>专项能力提升</t>
  </si>
  <si>
    <t>汉语言文学专业课考前辅导</t>
  </si>
  <si>
    <t>Pre-Examination Guidance for Chinese Language and Literature Majors</t>
  </si>
  <si>
    <t>语文课程与教学论</t>
  </si>
  <si>
    <t>Chinese Curriculum and Teaching Theory</t>
  </si>
  <si>
    <t>新闻学专业课考前辅导</t>
  </si>
  <si>
    <t>Pre-Examination Guidance for Journalism Majors</t>
  </si>
  <si>
    <t>人力资源专业课考前辅导</t>
  </si>
  <si>
    <t>Pre-Examination Guidance for Human Resources Management</t>
  </si>
  <si>
    <t>专业英语</t>
  </si>
  <si>
    <t>English Tutorials</t>
  </si>
  <si>
    <t>考研英语</t>
  </si>
  <si>
    <t>Postgraduate English</t>
  </si>
  <si>
    <t>时事与政治</t>
  </si>
  <si>
    <t>Ideology and Politics</t>
  </si>
  <si>
    <t>二外辅导</t>
  </si>
  <si>
    <t>Second Foreign Language Tutorials（French，Japanese）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</si>
  <si>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</si>
  <si>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</si>
  <si>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</si>
  <si>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</si>
  <si>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</si>
  <si>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</si>
  <si>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 xml:space="preserve">Comprehensive Education </t>
  </si>
  <si>
    <t>学术前沿论坛</t>
  </si>
  <si>
    <t>必修</t>
  </si>
  <si>
    <t>Academic Frontier Forum</t>
  </si>
  <si>
    <t>专业小型研讨</t>
  </si>
  <si>
    <t>传播与社会</t>
  </si>
  <si>
    <t>Communication and Society</t>
  </si>
  <si>
    <t>新媒体传播</t>
  </si>
  <si>
    <t>New Media Communication</t>
  </si>
  <si>
    <t>修读说明：达人课程分达人必修、达人选修、美育限定性选修和专项能力提升
①达人必修（一）（6学分，每门课2学分）：逻辑学、中国传统思想文化导论（新闻学、汉语言文学专业：中国思想史专题研究）、西方思想文化导论（英语专业：英语社会与文化）
②达人必修（二）（6学分，为学术前沿论坛和专业小型研讨课）：
学术前沿论坛（2学分），必修性质，以专家专题讲座形式开展。学生可以通过累积参与论坛的方式获得学分。
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
③达人选修（“达人选修”与“专项能力提升”打通，学生可根据个人兴趣及发展方向自由选修，最低修读10学分）：
一、达人选修课（一）（12学分，8门课）：大学写作实训（2学分）、演讲与口才（2学分）、跨文化沟通与交流（2学分）、食品营养与健康（2学分）、文献检索与信息利用（1学分）、经典名画研析（1学分）、古代诗词鉴赏（1学分）、摄影经典作品研析（1学分）。
二、达人选修课（二）（18学分，10门课)：《道德经》研读（2学分）、中国文学名著研析（2学分）、法律与生活（2学分）、生活中的经济学（2学分）、幸福心理学（2学分）、网络营销与策划（2学分）、图形语言与平面设计研析（1学分）、大数据分析与挖掘（2学分）、投资与财务管理导论（1学分）、英语报刊选读（2学分）
三、达人选修课（三）（21学分，共11门课）：
A．深造类课程：汉语言文学专业课考前辅导1学分、语文课程与教学论2学分、新闻学专业课考前辅导1学分、人力资源专业课考前辅导1学分、专业英语2学分、考研英语2学分、时事与政治2学分、二外辅导4学分、教育综合2学分。共17学分；
B．行政管理类课程：行政职业能力测验2学分，申论2学分，共4学分；
C．教育教学类课程：教育综合2学分（与深造类课程中教育综合课程同班开课），语文课程与教学论2学分（与深造类课程语文课程与教学论课程同班开课），共4学分；
专项能力提升（选修）修读说明：选修A、B、C类课程不足10学分，可在达人选修课中修满学分。
④美育限定性选修课（2学分）：影视鉴赏/书法鉴赏。</t>
  </si>
  <si>
    <t>修读说明：校级公选课中至少修有1门“四史”课程（党史、新中国史、改革开放史和社会主义发展史）。</t>
  </si>
  <si>
    <t>附表一分表二--待定</t>
  </si>
  <si>
    <t>一、培养目标
   学校紧扣立德树人根本任务，适应“三全育人”工作理念和应用型大学建设需要，围绕“核心价值观传承、学科专业知识传授、能力素质养成”相融合的立体化人才培养方案，根据生源特点及不同年级学生成长需求，建立逐级递进的“学生成长教育课程体系”，以“记学分不收学分学费”的方式纳入学校人才培养方案（适用于学校2021级及以后各年级接受普通高等教育的全日制本科生），旨在提升学生成长自我推动力，帮助学生逐步完成适应和转型，养成良好的学习生活习惯，掌握科学的学习方法，确立学业、人生目标，培养具备公民素养和健全人格，具有一定专业和学科兴趣、逻辑思辨能力、人际沟通与团队协作能力，能够涵养大学精神，厚植家国情怀，主动践行社会主义核心价值观的高素质复合型应用人才。</t>
  </si>
  <si>
    <t>学生成长教育课程计划进程表</t>
  </si>
  <si>
    <t>课程名称</t>
  </si>
  <si>
    <t>各学年学分</t>
  </si>
  <si>
    <r>
      <rPr>
        <b/>
        <sz val="12"/>
        <color theme="1"/>
        <rFont val="楷体"/>
        <charset val="134"/>
      </rPr>
      <t>第一学年</t>
    </r>
  </si>
  <si>
    <r>
      <rPr>
        <b/>
        <sz val="12"/>
        <color theme="1"/>
        <rFont val="楷体"/>
        <charset val="134"/>
      </rPr>
      <t>第二学年</t>
    </r>
  </si>
  <si>
    <r>
      <rPr>
        <b/>
        <sz val="12"/>
        <color theme="1"/>
        <rFont val="楷体"/>
        <charset val="134"/>
      </rPr>
      <t>第三学年</t>
    </r>
  </si>
  <si>
    <r>
      <rPr>
        <b/>
        <sz val="12"/>
        <color theme="1"/>
        <rFont val="楷体"/>
        <charset val="134"/>
      </rPr>
      <t>第四学年</t>
    </r>
  </si>
  <si>
    <t>附表二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</si>
  <si>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</si>
  <si>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</si>
  <si>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</si>
  <si>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</si>
  <si>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</si>
  <si>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</si>
  <si>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</si>
  <si>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</si>
  <si>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</si>
  <si>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</si>
  <si>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</si>
  <si>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</si>
  <si>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</si>
  <si>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</si>
  <si>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选修课</t>
  </si>
  <si>
    <t>专业教育课</t>
  </si>
  <si>
    <t>达人课程</t>
  </si>
  <si>
    <t>总计</t>
  </si>
  <si>
    <t>特别说明</t>
  </si>
  <si>
    <t>新闻学专业实习学期为第七学期，除实习学期和第八学期外，每学期修读的各类课程总学分上限为30学分。</t>
  </si>
  <si>
    <t>附表三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</si>
  <si>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</si>
  <si>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</si>
  <si>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</si>
  <si>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</si>
  <si>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</si>
  <si>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公共必修课</t>
  </si>
  <si>
    <t>公告选修课</t>
  </si>
  <si>
    <t>专业必修课</t>
  </si>
  <si>
    <t>博雅课程</t>
  </si>
  <si>
    <t>附表四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</si>
  <si>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</si>
  <si>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</si>
  <si>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</si>
  <si>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</si>
  <si>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</si>
  <si>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</si>
  <si>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</si>
  <si>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</si>
  <si>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</si>
  <si>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专业必修</t>
  </si>
  <si>
    <t>学习图片制作处理以及数字化内容的加工处理的方法与技巧</t>
  </si>
  <si>
    <t>训练写作方法，提升写作技能</t>
  </si>
  <si>
    <t>专业方向</t>
  </si>
  <si>
    <t>掌握新闻编辑的技巧和方法</t>
  </si>
  <si>
    <t>非线性编辑</t>
  </si>
  <si>
    <t>学习非线性编辑的技巧</t>
  </si>
  <si>
    <t>广告摄影</t>
  </si>
  <si>
    <t>掌握广告摄影的技巧与方法</t>
  </si>
  <si>
    <t>平面广告设计</t>
  </si>
  <si>
    <t>学习平面广告的设计方法</t>
  </si>
  <si>
    <t>到媒体单位进行专业实习</t>
  </si>
  <si>
    <t>开展毕业设计、撰写毕业论文</t>
  </si>
  <si>
    <t>专业任选</t>
  </si>
  <si>
    <t>掌握Illustrator软件应用的方法</t>
  </si>
  <si>
    <t>掌握字体与标志设计的方法</t>
  </si>
  <si>
    <t>掌握版式设计的技巧。</t>
  </si>
  <si>
    <t>掌握商业插图设计的方法</t>
  </si>
  <si>
    <t>掌握VI品牌与设计的技巧与方法</t>
  </si>
  <si>
    <t>掌握包装设计的方法</t>
  </si>
  <si>
    <t>专业选修</t>
  </si>
  <si>
    <t>掌握虚拟演播厅实践技巧</t>
  </si>
  <si>
    <t>掌握虚拟演播厅主持技巧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</si>
</sst>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.5"/>
      <color theme="1"/>
      <name val="楷体"/>
      <charset val="134"/>
    </font>
    <font>
      <b/>
      <sz val="10.5"/>
      <name val="楷体"/>
      <charset val="134"/>
    </font>
    <font>
      <sz val="10.5"/>
      <color rgb="FF000000"/>
      <name val="楷体"/>
      <charset val="134"/>
    </font>
    <font>
      <sz val="10.5"/>
      <name val="楷体"/>
      <charset val="134"/>
    </font>
    <font>
      <sz val="10.5"/>
      <color theme="1"/>
      <name val="楷体"/>
      <charset val="134"/>
    </font>
    <font>
      <sz val="10"/>
      <name val="KaiTi"/>
      <charset val="134"/>
    </font>
    <font>
      <sz val="10"/>
      <name val="楷体"/>
      <charset val="134"/>
    </font>
    <font>
      <sz val="10"/>
      <color rgb="FF000000"/>
      <name val="楷体"/>
      <charset val="134"/>
    </font>
    <font>
      <sz val="11"/>
      <color theme="1"/>
      <name val="楷体"/>
      <charset val="134"/>
    </font>
    <font>
      <b/>
      <sz val="10.5"/>
      <color rgb="FF000000"/>
      <name val="楷体"/>
      <charset val="134"/>
    </font>
    <font>
      <sz val="12"/>
      <name val="宋体"/>
      <charset val="134"/>
    </font>
    <font>
      <b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楷体"/>
      <charset val="134"/>
    </font>
    <font>
      <b/>
      <sz val="16"/>
      <color rgb="FF000000"/>
      <name val="DengXian"/>
      <charset val="134"/>
    </font>
    <font>
      <b/>
      <sz val="12"/>
      <color theme="1"/>
      <name val="楷体"/>
      <charset val="134"/>
    </font>
    <font>
      <b/>
      <sz val="12"/>
      <color rgb="FF000000"/>
      <name val="楷体"/>
      <charset val="134"/>
    </font>
    <font>
      <b/>
      <sz val="12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9"/>
      <name val="宋体"/>
      <charset val="134"/>
      <scheme val="minor"/>
    </font>
    <font>
      <sz val="11"/>
      <name val="楷体"/>
      <charset val="134"/>
    </font>
    <font>
      <sz val="12"/>
      <name val="宋体"/>
      <charset val="134"/>
      <scheme val="minor"/>
    </font>
    <font>
      <sz val="12"/>
      <name val="楷体"/>
      <charset val="134"/>
    </font>
    <font>
      <b/>
      <sz val="16"/>
      <name val="宋体"/>
      <charset val="134"/>
      <scheme val="minor"/>
    </font>
    <font>
      <b/>
      <sz val="16"/>
      <name val="楷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b/>
      <sz val="11"/>
      <name val="楷体"/>
      <charset val="134"/>
    </font>
    <font>
      <sz val="10"/>
      <name val="Times New Roman"/>
      <charset val="0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4" fillId="15" borderId="21" applyNumberFormat="0" applyAlignment="0" applyProtection="0">
      <alignment vertical="center"/>
    </xf>
    <xf numFmtId="0" fontId="55" fillId="15" borderId="17" applyNumberFormat="0" applyAlignment="0" applyProtection="0">
      <alignment vertical="center"/>
    </xf>
    <xf numFmtId="0" fontId="56" fillId="16" borderId="22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3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49" applyFill="1">
      <alignment vertical="center"/>
    </xf>
    <xf numFmtId="0" fontId="15" fillId="0" borderId="4" xfId="0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0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0" fontId="15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center" vertical="center" wrapText="1"/>
    </xf>
    <xf numFmtId="0" fontId="8" fillId="0" borderId="7" xfId="49" applyFont="1" applyFill="1" applyBorder="1" applyAlignment="1">
      <alignment horizontal="center" vertical="center" wrapText="1"/>
    </xf>
    <xf numFmtId="10" fontId="0" fillId="0" borderId="0" xfId="0" applyNumberFormat="1">
      <alignment vertical="center"/>
    </xf>
    <xf numFmtId="0" fontId="4" fillId="0" borderId="0" xfId="0" applyFont="1" applyAlignment="1">
      <alignment vertical="center"/>
    </xf>
    <xf numFmtId="10" fontId="15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>
      <alignment vertical="center"/>
    </xf>
    <xf numFmtId="0" fontId="19" fillId="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Fill="1">
      <alignment vertical="center"/>
    </xf>
    <xf numFmtId="0" fontId="27" fillId="0" borderId="0" xfId="0" applyFont="1" applyProtection="1">
      <alignment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28" fillId="0" borderId="0" xfId="0" applyFont="1" applyFill="1" applyProtection="1">
      <alignment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37" fillId="0" borderId="0" xfId="0" applyFont="1" applyFill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28" fillId="0" borderId="9" xfId="0" applyFont="1" applyFill="1" applyBorder="1" applyAlignment="1">
      <alignment horizontal="justify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justify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9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7" fillId="0" borderId="0" xfId="0" applyFont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zhangkeyi\Downloads\22&#32423;&#36798;&#20154;&#22521;&#20859;&#26041;&#26696;2022.07.06%202\2022&#32423;&#36798;&#20154;&#26412;&#31185;&#19987;&#19994;&#20154;&#25165;&#22521;&#20859;&#26041;&#26696;--&#26032;&#38395;\C:\Users\pc\Documents\WeChat%20Files\wxid_a8g9eb6yiwri22\FileStorage\MsgAttach\68503863150418e8aeb7e1eb600b4cb7\File\2022-06\&#38468;&#20214;11.2&#20250;&#35745;&#23398;&#26412;&#31185;&#19987;&#19994;&#31435;&#20307;&#21270;&#20154;&#25165;&#22521;&#20859;&#26041;&#26696;&#65288;&#34920;&#26684;&#37096;&#20998;&#65289;%206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zhangkeyi\Downloads\22&#32423;&#36798;&#20154;&#22521;&#20859;&#26041;&#26696;2022.07.06%202\2022&#32423;&#36798;&#20154;&#26412;&#31185;&#19987;&#19994;&#20154;&#25165;&#22521;&#20859;&#26041;&#26696;--&#26032;&#38395;\C:\&#34081;&#20029;&#29664;2021.12.20-\9.&#20154;&#25165;&#22521;&#20859;&#26041;&#26696;&#21644;&#23398;&#19994;&#25351;&#21335;\2022&#23626;\2022&#32423;&#25991;&#20256;&#26032;&#38395;&#23398;&#26412;&#31185;&#19987;&#19994;&#31435;&#20307;&#21270;&#20154;&#25165;&#22521;&#20859;&#26041;&#26696;&#25991;&#23383;&#21644;&#34920;&#26684;&#29256;\&#26032;&#38395;&#23398;&#26412;&#31185;&#19987;&#19994;&#31435;&#20307;&#21270;&#20154;&#25165;&#22521;&#20859;&#26041;&#26696;&#25991;&#23383;&#21644;&#34920;&#26684;&#29256;\&#38468;&#20214;11.2-&#25991;&#20256;&#26032;&#38395;&#23398;&#26412;&#31185;&#19987;&#19994;&#31435;&#20307;&#21270;&#20154;&#25165;&#22521;&#20859;&#26041;&#26696;&#27169;&#29256;&#65288;&#34920;&#26684;&#37096;&#20998;&#65289;-&#25945;&#21153;6&#26376;9&#26085;&#26356;&#26032;&#30340;&#27169;&#29256;20220625&#21457;&#32473;&#25945;&#21153;&#31532;&#19968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分表一"/>
      <sheetName val="附表一分表二-待定"/>
      <sheetName val="附表二"/>
      <sheetName val="附表三"/>
      <sheetName val="附表四"/>
      <sheetName val="附表五分表一"/>
      <sheetName val="附表五分表二"/>
      <sheetName val="附表五分表三"/>
    </sheetNames>
    <sheetDataSet>
      <sheetData sheetId="0">
        <row r="29">
          <cell r="G29">
            <v>890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分表一"/>
      <sheetName val="附表一分表二-待定"/>
      <sheetName val="附表二"/>
      <sheetName val="附表二填写要求"/>
      <sheetName val="附表三"/>
      <sheetName val="附表三填写要求"/>
      <sheetName val="附表四"/>
      <sheetName val="附表四填写要求"/>
      <sheetName val="附表五分表一"/>
      <sheetName val="分表一填写要求"/>
      <sheetName val="附表五分表二"/>
      <sheetName val="分表二填写要求"/>
      <sheetName val="附表五分表三"/>
      <sheetName val="分表三填写要求"/>
    </sheetNames>
    <sheetDataSet>
      <sheetData sheetId="0">
        <row r="147">
          <cell r="Q1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5"/>
  <sheetViews>
    <sheetView tabSelected="1" zoomScale="114" zoomScaleNormal="114" workbookViewId="0">
      <pane xSplit="1" ySplit="5" topLeftCell="B17" activePane="bottomRight" state="frozen"/>
      <selection/>
      <selection pane="topRight"/>
      <selection pane="bottomLeft"/>
      <selection pane="bottomRight" activeCell="B14" sqref="B14:B20"/>
    </sheetView>
  </sheetViews>
  <sheetFormatPr defaultColWidth="9" defaultRowHeight="14.4"/>
  <cols>
    <col min="1" max="1" width="8.09259259259259" style="68" customWidth="1"/>
    <col min="2" max="2" width="9.5462962962963" style="68" customWidth="1"/>
    <col min="3" max="3" width="7.72222222222222" style="68" customWidth="1"/>
    <col min="4" max="4" width="26.287037037037" style="69" customWidth="1"/>
    <col min="5" max="5" width="31.6296296296296" style="68" hidden="1" customWidth="1"/>
    <col min="6" max="8" width="5" style="68" customWidth="1"/>
    <col min="9" max="9" width="5.09259259259259" style="68" customWidth="1"/>
    <col min="10" max="10" width="2.92592592592593" style="68" customWidth="1"/>
    <col min="11" max="11" width="3.01851851851852" style="68" customWidth="1"/>
    <col min="12" max="12" width="3.22222222222222" style="68" customWidth="1"/>
    <col min="13" max="13" width="3.02777777777778" style="68" customWidth="1"/>
    <col min="14" max="14" width="3.26851851851852" style="68" customWidth="1"/>
    <col min="15" max="15" width="3.38888888888889" style="68" customWidth="1"/>
    <col min="16" max="17" width="2.37962962962963" style="68" customWidth="1"/>
    <col min="18" max="18" width="25.2685185185185" style="68" customWidth="1"/>
    <col min="19" max="16383" width="9" style="68"/>
    <col min="16384" max="16384" width="9" style="65"/>
  </cols>
  <sheetData>
    <row r="1" ht="22" customHeight="1" spans="1:17">
      <c r="A1" s="70" t="s">
        <v>0</v>
      </c>
      <c r="B1" s="70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21" customHeight="1" spans="1:17">
      <c r="A2" s="72" t="s">
        <v>1</v>
      </c>
      <c r="B2" s="72"/>
      <c r="C2" s="72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ht="15" customHeight="1" spans="1:18">
      <c r="A3" s="74" t="s">
        <v>2</v>
      </c>
      <c r="B3" s="75"/>
      <c r="C3" s="76" t="s">
        <v>3</v>
      </c>
      <c r="D3" s="76" t="s">
        <v>4</v>
      </c>
      <c r="E3" s="76" t="s">
        <v>5</v>
      </c>
      <c r="F3" s="76" t="s">
        <v>6</v>
      </c>
      <c r="G3" s="76"/>
      <c r="H3" s="76"/>
      <c r="I3" s="76"/>
      <c r="J3" s="76" t="s">
        <v>7</v>
      </c>
      <c r="K3" s="76"/>
      <c r="L3" s="76"/>
      <c r="M3" s="76"/>
      <c r="N3" s="76"/>
      <c r="O3" s="76"/>
      <c r="P3" s="76"/>
      <c r="Q3" s="76"/>
      <c r="R3" s="124" t="s">
        <v>8</v>
      </c>
    </row>
    <row r="4" ht="15" customHeight="1" spans="1:18">
      <c r="A4" s="77"/>
      <c r="B4" s="78"/>
      <c r="C4" s="76"/>
      <c r="D4" s="76"/>
      <c r="E4" s="76"/>
      <c r="F4" s="76" t="s">
        <v>9</v>
      </c>
      <c r="G4" s="76" t="s">
        <v>10</v>
      </c>
      <c r="H4" s="76" t="s">
        <v>11</v>
      </c>
      <c r="I4" s="76" t="s">
        <v>12</v>
      </c>
      <c r="J4" s="76" t="s">
        <v>13</v>
      </c>
      <c r="K4" s="76"/>
      <c r="L4" s="76" t="s">
        <v>14</v>
      </c>
      <c r="M4" s="76"/>
      <c r="N4" s="76" t="s">
        <v>15</v>
      </c>
      <c r="O4" s="76"/>
      <c r="P4" s="76" t="s">
        <v>16</v>
      </c>
      <c r="Q4" s="76"/>
      <c r="R4" s="124"/>
    </row>
    <row r="5" ht="15" customHeight="1" spans="1:18">
      <c r="A5" s="79"/>
      <c r="B5" s="80"/>
      <c r="C5" s="76"/>
      <c r="D5" s="76"/>
      <c r="E5" s="76"/>
      <c r="F5" s="76"/>
      <c r="G5" s="76"/>
      <c r="H5" s="76"/>
      <c r="I5" s="76"/>
      <c r="J5" s="76">
        <v>1</v>
      </c>
      <c r="K5" s="76">
        <v>2</v>
      </c>
      <c r="L5" s="76">
        <v>3</v>
      </c>
      <c r="M5" s="76">
        <v>4</v>
      </c>
      <c r="N5" s="76">
        <v>5</v>
      </c>
      <c r="O5" s="76">
        <v>6</v>
      </c>
      <c r="P5" s="76">
        <v>7</v>
      </c>
      <c r="Q5" s="76">
        <v>8</v>
      </c>
      <c r="R5" s="124"/>
    </row>
    <row r="6" ht="24" customHeight="1" spans="1:18">
      <c r="A6" s="81" t="s">
        <v>17</v>
      </c>
      <c r="B6" s="82" t="s">
        <v>18</v>
      </c>
      <c r="C6" s="83">
        <v>45</v>
      </c>
      <c r="D6" s="84" t="s">
        <v>19</v>
      </c>
      <c r="E6" s="85" t="s">
        <v>20</v>
      </c>
      <c r="F6" s="86">
        <v>3</v>
      </c>
      <c r="G6" s="86">
        <f t="shared" ref="G6:G9" si="0">F6*18</f>
        <v>54</v>
      </c>
      <c r="H6" s="86">
        <v>54</v>
      </c>
      <c r="I6" s="86">
        <v>0</v>
      </c>
      <c r="J6" s="86">
        <v>3</v>
      </c>
      <c r="K6" s="86"/>
      <c r="L6" s="86"/>
      <c r="M6" s="86"/>
      <c r="N6" s="86"/>
      <c r="O6" s="86"/>
      <c r="P6" s="86"/>
      <c r="Q6" s="86"/>
      <c r="R6" s="125" t="s">
        <v>21</v>
      </c>
    </row>
    <row r="7" ht="24" customHeight="1" spans="1:18">
      <c r="A7" s="87"/>
      <c r="B7" s="88"/>
      <c r="C7" s="89"/>
      <c r="D7" s="84" t="s">
        <v>22</v>
      </c>
      <c r="E7" s="85" t="s">
        <v>23</v>
      </c>
      <c r="F7" s="86">
        <v>4</v>
      </c>
      <c r="G7" s="86">
        <f t="shared" si="0"/>
        <v>72</v>
      </c>
      <c r="H7" s="86">
        <v>72</v>
      </c>
      <c r="I7" s="86">
        <v>0</v>
      </c>
      <c r="J7" s="86"/>
      <c r="K7" s="86">
        <v>4</v>
      </c>
      <c r="L7" s="86"/>
      <c r="M7" s="86"/>
      <c r="N7" s="86"/>
      <c r="O7" s="86"/>
      <c r="P7" s="86"/>
      <c r="Q7" s="86"/>
      <c r="R7" s="125"/>
    </row>
    <row r="8" ht="22" customHeight="1" spans="1:18">
      <c r="A8" s="87"/>
      <c r="B8" s="88"/>
      <c r="C8" s="89"/>
      <c r="D8" s="84" t="s">
        <v>24</v>
      </c>
      <c r="E8" s="85" t="s">
        <v>25</v>
      </c>
      <c r="F8" s="86">
        <v>3</v>
      </c>
      <c r="G8" s="86">
        <f t="shared" si="0"/>
        <v>54</v>
      </c>
      <c r="H8" s="86">
        <v>54</v>
      </c>
      <c r="I8" s="86">
        <v>0</v>
      </c>
      <c r="J8" s="86"/>
      <c r="K8" s="86"/>
      <c r="L8" s="86">
        <v>3</v>
      </c>
      <c r="M8" s="86"/>
      <c r="N8" s="86"/>
      <c r="O8" s="86"/>
      <c r="P8" s="86"/>
      <c r="Q8" s="86"/>
      <c r="R8" s="125"/>
    </row>
    <row r="9" ht="27" customHeight="1" spans="1:18">
      <c r="A9" s="87"/>
      <c r="B9" s="88"/>
      <c r="C9" s="89"/>
      <c r="D9" s="84" t="s">
        <v>26</v>
      </c>
      <c r="E9" s="85" t="s">
        <v>27</v>
      </c>
      <c r="F9" s="86">
        <v>2</v>
      </c>
      <c r="G9" s="86">
        <f t="shared" si="0"/>
        <v>36</v>
      </c>
      <c r="H9" s="86">
        <v>36</v>
      </c>
      <c r="I9" s="86">
        <v>0</v>
      </c>
      <c r="J9" s="86"/>
      <c r="K9" s="86"/>
      <c r="L9" s="86"/>
      <c r="M9" s="86">
        <v>2</v>
      </c>
      <c r="N9" s="86"/>
      <c r="O9" s="86"/>
      <c r="P9" s="86"/>
      <c r="Q9" s="86"/>
      <c r="R9" s="125"/>
    </row>
    <row r="10" ht="23" customHeight="1" spans="1:18">
      <c r="A10" s="87"/>
      <c r="B10" s="82" t="s">
        <v>28</v>
      </c>
      <c r="C10" s="89"/>
      <c r="D10" s="84" t="s">
        <v>29</v>
      </c>
      <c r="E10" s="85" t="s">
        <v>30</v>
      </c>
      <c r="F10" s="90">
        <v>1</v>
      </c>
      <c r="G10" s="90">
        <v>36</v>
      </c>
      <c r="H10" s="90">
        <v>4</v>
      </c>
      <c r="I10" s="90">
        <v>32</v>
      </c>
      <c r="J10" s="90">
        <v>1</v>
      </c>
      <c r="K10" s="90"/>
      <c r="L10" s="90"/>
      <c r="M10" s="90"/>
      <c r="N10" s="90"/>
      <c r="O10" s="90"/>
      <c r="P10" s="90"/>
      <c r="Q10" s="126"/>
      <c r="R10" s="125"/>
    </row>
    <row r="11" ht="23" customHeight="1" spans="1:18">
      <c r="A11" s="87"/>
      <c r="B11" s="88"/>
      <c r="C11" s="89"/>
      <c r="D11" s="84" t="s">
        <v>31</v>
      </c>
      <c r="E11" s="85" t="s">
        <v>32</v>
      </c>
      <c r="F11" s="90">
        <v>1</v>
      </c>
      <c r="G11" s="90">
        <v>36</v>
      </c>
      <c r="H11" s="90">
        <v>4</v>
      </c>
      <c r="I11" s="90">
        <v>32</v>
      </c>
      <c r="J11" s="90"/>
      <c r="K11" s="90">
        <v>1</v>
      </c>
      <c r="L11" s="90"/>
      <c r="M11" s="90"/>
      <c r="N11" s="90"/>
      <c r="O11" s="90"/>
      <c r="P11" s="90"/>
      <c r="Q11" s="126"/>
      <c r="R11" s="125"/>
    </row>
    <row r="12" ht="23" customHeight="1" spans="1:18">
      <c r="A12" s="87"/>
      <c r="B12" s="88"/>
      <c r="C12" s="89"/>
      <c r="D12" s="84" t="s">
        <v>33</v>
      </c>
      <c r="E12" s="85" t="s">
        <v>34</v>
      </c>
      <c r="F12" s="90">
        <v>1</v>
      </c>
      <c r="G12" s="90">
        <v>36</v>
      </c>
      <c r="H12" s="90">
        <v>4</v>
      </c>
      <c r="I12" s="90">
        <v>32</v>
      </c>
      <c r="J12" s="90"/>
      <c r="K12" s="90"/>
      <c r="L12" s="90">
        <v>1</v>
      </c>
      <c r="M12" s="90"/>
      <c r="N12" s="90"/>
      <c r="O12" s="90"/>
      <c r="P12" s="90"/>
      <c r="Q12" s="126"/>
      <c r="R12" s="125"/>
    </row>
    <row r="13" ht="23" customHeight="1" spans="1:18">
      <c r="A13" s="87"/>
      <c r="B13" s="91"/>
      <c r="C13" s="89"/>
      <c r="D13" s="84" t="s">
        <v>35</v>
      </c>
      <c r="E13" s="85" t="s">
        <v>36</v>
      </c>
      <c r="F13" s="90">
        <v>1</v>
      </c>
      <c r="G13" s="90">
        <v>36</v>
      </c>
      <c r="H13" s="90">
        <v>4</v>
      </c>
      <c r="I13" s="90">
        <v>32</v>
      </c>
      <c r="J13" s="90"/>
      <c r="K13" s="90"/>
      <c r="L13" s="90"/>
      <c r="M13" s="90">
        <v>1</v>
      </c>
      <c r="N13" s="90"/>
      <c r="O13" s="90"/>
      <c r="P13" s="90"/>
      <c r="Q13" s="126"/>
      <c r="R13" s="125"/>
    </row>
    <row r="14" ht="30.5" customHeight="1" spans="1:18">
      <c r="A14" s="87"/>
      <c r="B14" s="92" t="s">
        <v>37</v>
      </c>
      <c r="C14" s="89"/>
      <c r="D14" s="93" t="s">
        <v>38</v>
      </c>
      <c r="E14" s="93" t="s">
        <v>39</v>
      </c>
      <c r="F14" s="93">
        <v>3</v>
      </c>
      <c r="G14" s="93">
        <v>54</v>
      </c>
      <c r="H14" s="93">
        <v>54</v>
      </c>
      <c r="I14" s="93">
        <v>0</v>
      </c>
      <c r="J14" s="118">
        <v>3</v>
      </c>
      <c r="K14" s="118"/>
      <c r="L14" s="118"/>
      <c r="M14" s="119"/>
      <c r="N14" s="119"/>
      <c r="O14" s="119"/>
      <c r="P14" s="93"/>
      <c r="Q14" s="93"/>
      <c r="R14" s="125"/>
    </row>
    <row r="15" ht="30.5" customHeight="1" spans="1:18">
      <c r="A15" s="87"/>
      <c r="B15" s="94"/>
      <c r="C15" s="89"/>
      <c r="D15" s="93" t="s">
        <v>40</v>
      </c>
      <c r="E15" s="93" t="s">
        <v>41</v>
      </c>
      <c r="F15" s="93">
        <v>3</v>
      </c>
      <c r="G15" s="93">
        <v>54</v>
      </c>
      <c r="H15" s="93">
        <v>54</v>
      </c>
      <c r="I15" s="93">
        <v>0</v>
      </c>
      <c r="J15" s="118"/>
      <c r="K15" s="118">
        <v>3</v>
      </c>
      <c r="L15" s="118"/>
      <c r="M15" s="119"/>
      <c r="N15" s="119"/>
      <c r="O15" s="119"/>
      <c r="P15" s="93"/>
      <c r="Q15" s="93"/>
      <c r="R15" s="125"/>
    </row>
    <row r="16" ht="30.5" customHeight="1" spans="1:18">
      <c r="A16" s="87"/>
      <c r="B16" s="94"/>
      <c r="C16" s="89"/>
      <c r="D16" s="93" t="s">
        <v>42</v>
      </c>
      <c r="E16" s="93" t="s">
        <v>43</v>
      </c>
      <c r="F16" s="93">
        <v>3</v>
      </c>
      <c r="G16" s="93">
        <v>54</v>
      </c>
      <c r="H16" s="93">
        <v>54</v>
      </c>
      <c r="I16" s="93">
        <v>0</v>
      </c>
      <c r="J16" s="118"/>
      <c r="K16" s="118">
        <v>3</v>
      </c>
      <c r="L16" s="118"/>
      <c r="M16" s="119"/>
      <c r="N16" s="119"/>
      <c r="O16" s="119"/>
      <c r="P16" s="93"/>
      <c r="Q16" s="93"/>
      <c r="R16" s="125"/>
    </row>
    <row r="17" ht="54.5" customHeight="1" spans="1:18">
      <c r="A17" s="87"/>
      <c r="B17" s="94"/>
      <c r="C17" s="89"/>
      <c r="D17" s="93" t="s">
        <v>44</v>
      </c>
      <c r="E17" s="93" t="s">
        <v>45</v>
      </c>
      <c r="F17" s="93">
        <v>3</v>
      </c>
      <c r="G17" s="93">
        <v>54</v>
      </c>
      <c r="H17" s="93">
        <v>54</v>
      </c>
      <c r="I17" s="93">
        <v>0</v>
      </c>
      <c r="J17" s="118"/>
      <c r="K17" s="118"/>
      <c r="L17" s="118"/>
      <c r="M17" s="118">
        <v>3</v>
      </c>
      <c r="N17" s="119"/>
      <c r="O17" s="119"/>
      <c r="P17" s="93"/>
      <c r="Q17" s="93"/>
      <c r="R17" s="125"/>
    </row>
    <row r="18" ht="54" customHeight="1" spans="1:18">
      <c r="A18" s="87"/>
      <c r="B18" s="94"/>
      <c r="C18" s="89"/>
      <c r="D18" s="93" t="s">
        <v>46</v>
      </c>
      <c r="E18" s="93" t="s">
        <v>47</v>
      </c>
      <c r="F18" s="93">
        <v>2</v>
      </c>
      <c r="G18" s="93">
        <v>36</v>
      </c>
      <c r="H18" s="93">
        <v>36</v>
      </c>
      <c r="I18" s="93">
        <v>0</v>
      </c>
      <c r="J18" s="118"/>
      <c r="K18" s="118"/>
      <c r="L18" s="118">
        <v>3</v>
      </c>
      <c r="M18" s="119"/>
      <c r="N18" s="119"/>
      <c r="O18" s="119"/>
      <c r="P18" s="93"/>
      <c r="Q18" s="93"/>
      <c r="R18" s="125"/>
    </row>
    <row r="19" ht="30.5" customHeight="1" spans="1:18">
      <c r="A19" s="87"/>
      <c r="B19" s="94"/>
      <c r="C19" s="89"/>
      <c r="D19" s="93" t="s">
        <v>48</v>
      </c>
      <c r="E19" s="93" t="s">
        <v>49</v>
      </c>
      <c r="F19" s="93">
        <v>1</v>
      </c>
      <c r="G19" s="93">
        <v>18</v>
      </c>
      <c r="H19" s="93">
        <v>0</v>
      </c>
      <c r="I19" s="93">
        <v>18</v>
      </c>
      <c r="J19" s="118"/>
      <c r="K19" s="118"/>
      <c r="L19" s="118">
        <v>2</v>
      </c>
      <c r="M19" s="119"/>
      <c r="N19" s="119"/>
      <c r="O19" s="119"/>
      <c r="P19" s="93"/>
      <c r="Q19" s="93"/>
      <c r="R19" s="125"/>
    </row>
    <row r="20" ht="30.5" customHeight="1" spans="1:18">
      <c r="A20" s="87"/>
      <c r="B20" s="95"/>
      <c r="C20" s="89"/>
      <c r="D20" s="93" t="s">
        <v>50</v>
      </c>
      <c r="E20" s="93" t="s">
        <v>51</v>
      </c>
      <c r="F20" s="93">
        <v>2</v>
      </c>
      <c r="G20" s="93">
        <v>36</v>
      </c>
      <c r="H20" s="93">
        <v>36</v>
      </c>
      <c r="I20" s="93">
        <v>0</v>
      </c>
      <c r="J20" s="118"/>
      <c r="K20" s="118"/>
      <c r="L20" s="118"/>
      <c r="M20" s="119"/>
      <c r="N20" s="118">
        <v>2</v>
      </c>
      <c r="O20" s="119"/>
      <c r="P20" s="93"/>
      <c r="Q20" s="93"/>
      <c r="R20" s="125"/>
    </row>
    <row r="21" ht="30.5" customHeight="1" spans="1:18">
      <c r="A21" s="87"/>
      <c r="B21" s="96" t="s">
        <v>52</v>
      </c>
      <c r="C21" s="89"/>
      <c r="D21" s="85" t="s">
        <v>53</v>
      </c>
      <c r="E21" s="97" t="s">
        <v>54</v>
      </c>
      <c r="F21" s="96">
        <v>1</v>
      </c>
      <c r="G21" s="96">
        <v>18</v>
      </c>
      <c r="H21" s="96">
        <v>18</v>
      </c>
      <c r="I21" s="96">
        <v>0</v>
      </c>
      <c r="J21" s="96">
        <v>1</v>
      </c>
      <c r="K21" s="96"/>
      <c r="L21" s="96"/>
      <c r="M21" s="96"/>
      <c r="N21" s="96"/>
      <c r="O21" s="96"/>
      <c r="P21" s="96"/>
      <c r="Q21" s="96"/>
      <c r="R21" s="125"/>
    </row>
    <row r="22" ht="30.5" customHeight="1" spans="1:18">
      <c r="A22" s="87"/>
      <c r="B22" s="96"/>
      <c r="C22" s="89"/>
      <c r="D22" s="85" t="s">
        <v>55</v>
      </c>
      <c r="E22" s="97" t="s">
        <v>56</v>
      </c>
      <c r="F22" s="96">
        <v>1</v>
      </c>
      <c r="G22" s="96">
        <v>18</v>
      </c>
      <c r="H22" s="96">
        <v>18</v>
      </c>
      <c r="I22" s="96">
        <v>0</v>
      </c>
      <c r="J22" s="96"/>
      <c r="K22" s="96">
        <v>1</v>
      </c>
      <c r="L22" s="96"/>
      <c r="M22" s="96"/>
      <c r="N22" s="96"/>
      <c r="O22" s="96"/>
      <c r="P22" s="96"/>
      <c r="Q22" s="96"/>
      <c r="R22" s="125"/>
    </row>
    <row r="23" ht="30.5" customHeight="1" spans="1:18">
      <c r="A23" s="87"/>
      <c r="B23" s="96"/>
      <c r="C23" s="89"/>
      <c r="D23" s="85" t="s">
        <v>57</v>
      </c>
      <c r="E23" s="97" t="s">
        <v>58</v>
      </c>
      <c r="F23" s="96">
        <v>1</v>
      </c>
      <c r="G23" s="96">
        <v>18</v>
      </c>
      <c r="H23" s="96">
        <v>18</v>
      </c>
      <c r="I23" s="96">
        <v>0</v>
      </c>
      <c r="J23" s="96"/>
      <c r="K23" s="96"/>
      <c r="L23" s="96">
        <v>1</v>
      </c>
      <c r="M23" s="96"/>
      <c r="N23" s="96"/>
      <c r="O23" s="96"/>
      <c r="P23" s="96"/>
      <c r="Q23" s="96"/>
      <c r="R23" s="125"/>
    </row>
    <row r="24" ht="30.5" customHeight="1" spans="1:18">
      <c r="A24" s="87"/>
      <c r="B24" s="96"/>
      <c r="C24" s="89"/>
      <c r="D24" s="85" t="s">
        <v>59</v>
      </c>
      <c r="E24" s="97" t="s">
        <v>60</v>
      </c>
      <c r="F24" s="96">
        <v>1</v>
      </c>
      <c r="G24" s="96">
        <v>18</v>
      </c>
      <c r="H24" s="96">
        <v>18</v>
      </c>
      <c r="I24" s="96">
        <v>0</v>
      </c>
      <c r="J24" s="96"/>
      <c r="K24" s="96"/>
      <c r="L24" s="96"/>
      <c r="M24" s="96">
        <v>1</v>
      </c>
      <c r="N24" s="96"/>
      <c r="O24" s="96"/>
      <c r="P24" s="96"/>
      <c r="Q24" s="96"/>
      <c r="R24" s="125"/>
    </row>
    <row r="25" ht="30.5" customHeight="1" spans="1:18">
      <c r="A25" s="87"/>
      <c r="B25" s="96"/>
      <c r="C25" s="89"/>
      <c r="D25" s="96" t="s">
        <v>61</v>
      </c>
      <c r="E25" s="97" t="s">
        <v>62</v>
      </c>
      <c r="F25" s="96">
        <v>2</v>
      </c>
      <c r="G25" s="96">
        <v>36</v>
      </c>
      <c r="H25" s="96">
        <v>36</v>
      </c>
      <c r="I25" s="96">
        <v>0</v>
      </c>
      <c r="J25" s="96"/>
      <c r="K25" s="96">
        <v>2</v>
      </c>
      <c r="L25" s="96"/>
      <c r="M25" s="96"/>
      <c r="N25" s="96"/>
      <c r="O25" s="96"/>
      <c r="P25" s="96"/>
      <c r="Q25" s="96"/>
      <c r="R25" s="125"/>
    </row>
    <row r="26" ht="30.5" customHeight="1" spans="1:18">
      <c r="A26" s="87"/>
      <c r="B26" s="96"/>
      <c r="C26" s="89"/>
      <c r="D26" s="98" t="s">
        <v>63</v>
      </c>
      <c r="E26" s="97" t="s">
        <v>64</v>
      </c>
      <c r="F26" s="96">
        <v>2</v>
      </c>
      <c r="G26" s="96">
        <v>36</v>
      </c>
      <c r="H26" s="96">
        <v>36</v>
      </c>
      <c r="I26" s="96">
        <v>0</v>
      </c>
      <c r="J26" s="96">
        <v>2</v>
      </c>
      <c r="K26" s="96"/>
      <c r="L26" s="96"/>
      <c r="M26" s="96"/>
      <c r="N26" s="96"/>
      <c r="O26" s="96"/>
      <c r="P26" s="96"/>
      <c r="Q26" s="96"/>
      <c r="R26" s="125"/>
    </row>
    <row r="27" ht="30.5" customHeight="1" spans="1:18">
      <c r="A27" s="87"/>
      <c r="B27" s="96"/>
      <c r="C27" s="89"/>
      <c r="D27" s="96" t="s">
        <v>65</v>
      </c>
      <c r="E27" s="97" t="s">
        <v>66</v>
      </c>
      <c r="F27" s="96">
        <v>1</v>
      </c>
      <c r="G27" s="96">
        <v>18</v>
      </c>
      <c r="H27" s="96">
        <v>18</v>
      </c>
      <c r="I27" s="96">
        <v>0</v>
      </c>
      <c r="J27" s="96"/>
      <c r="K27" s="96">
        <v>1</v>
      </c>
      <c r="L27" s="96"/>
      <c r="M27" s="96"/>
      <c r="N27" s="96"/>
      <c r="O27" s="96"/>
      <c r="P27" s="96"/>
      <c r="Q27" s="96"/>
      <c r="R27" s="125"/>
    </row>
    <row r="28" ht="30.5" customHeight="1" spans="1:18">
      <c r="A28" s="87"/>
      <c r="B28" s="96"/>
      <c r="C28" s="89"/>
      <c r="D28" s="96" t="s">
        <v>67</v>
      </c>
      <c r="E28" s="97" t="s">
        <v>68</v>
      </c>
      <c r="F28" s="96">
        <v>2</v>
      </c>
      <c r="G28" s="96">
        <v>40</v>
      </c>
      <c r="H28" s="96">
        <v>0</v>
      </c>
      <c r="I28" s="96">
        <v>40</v>
      </c>
      <c r="J28" s="96"/>
      <c r="K28" s="96"/>
      <c r="L28" s="96">
        <v>2</v>
      </c>
      <c r="M28" s="96"/>
      <c r="N28" s="96"/>
      <c r="O28" s="96"/>
      <c r="P28" s="96"/>
      <c r="Q28" s="96"/>
      <c r="R28" s="125"/>
    </row>
    <row r="29" ht="26" customHeight="1" spans="1:18">
      <c r="A29" s="99"/>
      <c r="B29" s="96" t="s">
        <v>69</v>
      </c>
      <c r="C29" s="100"/>
      <c r="D29" s="96" t="s">
        <v>70</v>
      </c>
      <c r="E29" s="97" t="s">
        <v>71</v>
      </c>
      <c r="F29" s="96">
        <v>2</v>
      </c>
      <c r="G29" s="96">
        <v>36</v>
      </c>
      <c r="H29" s="96">
        <v>18</v>
      </c>
      <c r="I29" s="96">
        <v>18</v>
      </c>
      <c r="J29" s="96"/>
      <c r="K29" s="96"/>
      <c r="L29" s="96"/>
      <c r="M29" s="96">
        <v>2</v>
      </c>
      <c r="N29" s="96"/>
      <c r="O29" s="96"/>
      <c r="P29" s="96"/>
      <c r="Q29" s="96"/>
      <c r="R29" s="125"/>
    </row>
    <row r="30" ht="15" customHeight="1" spans="1:18">
      <c r="A30" s="96" t="s">
        <v>72</v>
      </c>
      <c r="B30" s="96"/>
      <c r="C30" s="96"/>
      <c r="D30" s="96"/>
      <c r="E30" s="96"/>
      <c r="F30" s="96">
        <f>SUM(F6:F29)</f>
        <v>46</v>
      </c>
      <c r="G30" s="96">
        <f>SUM(G6:G29)</f>
        <v>904</v>
      </c>
      <c r="H30" s="96">
        <f>SUM(H6:H29)</f>
        <v>700</v>
      </c>
      <c r="I30" s="96">
        <f>SUM(I6:I29)</f>
        <v>204</v>
      </c>
      <c r="J30" s="96">
        <f t="shared" ref="J30:Q30" si="1">SUM(J6:J29)</f>
        <v>10</v>
      </c>
      <c r="K30" s="96">
        <f t="shared" si="1"/>
        <v>15</v>
      </c>
      <c r="L30" s="96">
        <f t="shared" si="1"/>
        <v>12</v>
      </c>
      <c r="M30" s="96">
        <f t="shared" si="1"/>
        <v>9</v>
      </c>
      <c r="N30" s="96">
        <f t="shared" si="1"/>
        <v>2</v>
      </c>
      <c r="O30" s="96">
        <f t="shared" si="1"/>
        <v>0</v>
      </c>
      <c r="P30" s="96">
        <f t="shared" si="1"/>
        <v>0</v>
      </c>
      <c r="Q30" s="96">
        <f t="shared" si="1"/>
        <v>0</v>
      </c>
      <c r="R30" s="125"/>
    </row>
    <row r="31" customFormat="1" ht="43.2" spans="1:18">
      <c r="A31" s="101"/>
      <c r="B31" s="102" t="s">
        <v>73</v>
      </c>
      <c r="C31" s="103">
        <v>1</v>
      </c>
      <c r="D31" s="104" t="s">
        <v>74</v>
      </c>
      <c r="E31" s="104"/>
      <c r="F31" s="85">
        <v>1</v>
      </c>
      <c r="G31" s="85">
        <v>18</v>
      </c>
      <c r="H31" s="85">
        <v>18</v>
      </c>
      <c r="I31" s="85">
        <v>0</v>
      </c>
      <c r="J31" s="32"/>
      <c r="K31" s="32">
        <v>2</v>
      </c>
      <c r="L31" s="32"/>
      <c r="M31" s="120"/>
      <c r="N31" s="120"/>
      <c r="O31" s="120"/>
      <c r="P31" s="120"/>
      <c r="Q31" s="120"/>
      <c r="R31" s="127"/>
    </row>
    <row r="32" s="64" customFormat="1" ht="15" customHeight="1" spans="1:18">
      <c r="A32" s="32" t="s">
        <v>75</v>
      </c>
      <c r="B32" s="32"/>
      <c r="C32" s="32"/>
      <c r="D32" s="32"/>
      <c r="E32" s="32"/>
      <c r="F32" s="105">
        <f t="shared" ref="F32:Q32" si="2">F31</f>
        <v>1</v>
      </c>
      <c r="G32" s="105">
        <f t="shared" si="2"/>
        <v>18</v>
      </c>
      <c r="H32" s="105">
        <f t="shared" si="2"/>
        <v>18</v>
      </c>
      <c r="I32" s="105">
        <f t="shared" si="2"/>
        <v>0</v>
      </c>
      <c r="J32" s="105">
        <f t="shared" si="2"/>
        <v>0</v>
      </c>
      <c r="K32" s="105">
        <f t="shared" si="2"/>
        <v>2</v>
      </c>
      <c r="L32" s="105">
        <f t="shared" si="2"/>
        <v>0</v>
      </c>
      <c r="M32" s="105">
        <f t="shared" si="2"/>
        <v>0</v>
      </c>
      <c r="N32" s="105">
        <f t="shared" si="2"/>
        <v>0</v>
      </c>
      <c r="O32" s="105">
        <f t="shared" si="2"/>
        <v>0</v>
      </c>
      <c r="P32" s="105">
        <f t="shared" si="2"/>
        <v>0</v>
      </c>
      <c r="Q32" s="105">
        <f t="shared" si="2"/>
        <v>0</v>
      </c>
      <c r="R32" s="127"/>
    </row>
    <row r="33" s="65" customFormat="1" ht="15" customHeight="1" spans="1:18">
      <c r="A33" s="106" t="s">
        <v>76</v>
      </c>
      <c r="B33" s="106" t="s">
        <v>77</v>
      </c>
      <c r="C33" s="107">
        <v>25</v>
      </c>
      <c r="D33" s="84" t="s">
        <v>78</v>
      </c>
      <c r="E33" s="14" t="s">
        <v>79</v>
      </c>
      <c r="F33" s="84">
        <v>2</v>
      </c>
      <c r="G33" s="84">
        <v>36</v>
      </c>
      <c r="H33" s="84">
        <v>18</v>
      </c>
      <c r="I33" s="84">
        <v>18</v>
      </c>
      <c r="J33" s="84">
        <v>2</v>
      </c>
      <c r="K33" s="84"/>
      <c r="L33" s="84"/>
      <c r="M33" s="84"/>
      <c r="N33" s="84"/>
      <c r="O33" s="84"/>
      <c r="P33" s="84"/>
      <c r="Q33" s="84"/>
      <c r="R33" s="128" t="s">
        <v>80</v>
      </c>
    </row>
    <row r="34" s="65" customFormat="1" ht="15" customHeight="1" spans="1:18">
      <c r="A34" s="106"/>
      <c r="B34" s="106"/>
      <c r="C34" s="107"/>
      <c r="D34" s="84" t="s">
        <v>81</v>
      </c>
      <c r="E34" s="14" t="s">
        <v>82</v>
      </c>
      <c r="F34" s="84">
        <v>2</v>
      </c>
      <c r="G34" s="84">
        <v>36</v>
      </c>
      <c r="H34" s="84">
        <v>18</v>
      </c>
      <c r="I34" s="84">
        <v>18</v>
      </c>
      <c r="J34" s="84"/>
      <c r="K34" s="121"/>
      <c r="L34" s="84">
        <v>2</v>
      </c>
      <c r="M34" s="84"/>
      <c r="N34" s="84"/>
      <c r="O34" s="84"/>
      <c r="P34" s="84"/>
      <c r="Q34" s="84"/>
      <c r="R34" s="128"/>
    </row>
    <row r="35" s="65" customFormat="1" ht="15" customHeight="1" spans="1:18">
      <c r="A35" s="106"/>
      <c r="B35" s="106"/>
      <c r="C35" s="107"/>
      <c r="D35" s="84" t="s">
        <v>83</v>
      </c>
      <c r="E35" s="14" t="s">
        <v>84</v>
      </c>
      <c r="F35" s="84">
        <v>2</v>
      </c>
      <c r="G35" s="84">
        <v>36</v>
      </c>
      <c r="H35" s="84">
        <v>18</v>
      </c>
      <c r="I35" s="84">
        <v>18</v>
      </c>
      <c r="J35" s="84">
        <v>2</v>
      </c>
      <c r="K35" s="84"/>
      <c r="L35" s="84"/>
      <c r="M35" s="84"/>
      <c r="N35" s="84"/>
      <c r="O35" s="84"/>
      <c r="P35" s="84"/>
      <c r="Q35" s="84"/>
      <c r="R35" s="128"/>
    </row>
    <row r="36" s="65" customFormat="1" ht="15" customHeight="1" spans="1:18">
      <c r="A36" s="106"/>
      <c r="B36" s="106"/>
      <c r="C36" s="107"/>
      <c r="D36" s="84" t="s">
        <v>85</v>
      </c>
      <c r="E36" s="14" t="s">
        <v>86</v>
      </c>
      <c r="F36" s="84">
        <v>3</v>
      </c>
      <c r="G36" s="84">
        <v>54</v>
      </c>
      <c r="H36" s="84">
        <v>36</v>
      </c>
      <c r="I36" s="84">
        <v>18</v>
      </c>
      <c r="J36" s="84"/>
      <c r="K36" s="84">
        <v>3</v>
      </c>
      <c r="L36" s="84"/>
      <c r="M36" s="84"/>
      <c r="N36" s="84"/>
      <c r="O36" s="84"/>
      <c r="P36" s="84"/>
      <c r="Q36" s="84"/>
      <c r="R36" s="128"/>
    </row>
    <row r="37" s="65" customFormat="1" ht="15" customHeight="1" spans="1:18">
      <c r="A37" s="106"/>
      <c r="B37" s="106"/>
      <c r="C37" s="107"/>
      <c r="D37" s="84" t="s">
        <v>87</v>
      </c>
      <c r="E37" s="14" t="s">
        <v>88</v>
      </c>
      <c r="F37" s="84">
        <v>3</v>
      </c>
      <c r="G37" s="84">
        <v>54</v>
      </c>
      <c r="H37" s="84">
        <v>18</v>
      </c>
      <c r="I37" s="84">
        <v>36</v>
      </c>
      <c r="J37" s="84">
        <v>3</v>
      </c>
      <c r="K37" s="84"/>
      <c r="L37" s="84"/>
      <c r="M37" s="84"/>
      <c r="N37" s="84"/>
      <c r="O37" s="84"/>
      <c r="P37" s="84"/>
      <c r="Q37" s="84"/>
      <c r="R37" s="128"/>
    </row>
    <row r="38" s="65" customFormat="1" ht="40" customHeight="1" spans="1:18">
      <c r="A38" s="106"/>
      <c r="B38" s="106"/>
      <c r="C38" s="107"/>
      <c r="D38" s="84" t="s">
        <v>89</v>
      </c>
      <c r="E38" s="14" t="s">
        <v>90</v>
      </c>
      <c r="F38" s="84">
        <v>2</v>
      </c>
      <c r="G38" s="84">
        <v>36</v>
      </c>
      <c r="H38" s="84">
        <v>18</v>
      </c>
      <c r="I38" s="84">
        <v>18</v>
      </c>
      <c r="J38" s="84"/>
      <c r="K38" s="84"/>
      <c r="L38" s="84">
        <v>2</v>
      </c>
      <c r="M38" s="84"/>
      <c r="N38" s="84"/>
      <c r="O38" s="84"/>
      <c r="P38" s="84"/>
      <c r="Q38" s="84"/>
      <c r="R38" s="128"/>
    </row>
    <row r="39" s="65" customFormat="1" ht="15" customHeight="1" spans="1:18">
      <c r="A39" s="106"/>
      <c r="B39" s="106"/>
      <c r="C39" s="107"/>
      <c r="D39" s="84" t="s">
        <v>91</v>
      </c>
      <c r="E39" s="14" t="s">
        <v>92</v>
      </c>
      <c r="F39" s="84">
        <v>2</v>
      </c>
      <c r="G39" s="84">
        <v>36</v>
      </c>
      <c r="H39" s="84">
        <v>18</v>
      </c>
      <c r="I39" s="84">
        <v>18</v>
      </c>
      <c r="J39" s="84"/>
      <c r="K39" s="84">
        <v>2</v>
      </c>
      <c r="L39" s="84"/>
      <c r="M39" s="84"/>
      <c r="N39" s="84"/>
      <c r="O39" s="84"/>
      <c r="P39" s="84"/>
      <c r="Q39" s="84"/>
      <c r="R39" s="128"/>
    </row>
    <row r="40" s="65" customFormat="1" ht="15" customHeight="1" spans="1:18">
      <c r="A40" s="106"/>
      <c r="B40" s="106"/>
      <c r="C40" s="107"/>
      <c r="D40" s="84" t="s">
        <v>93</v>
      </c>
      <c r="E40" s="84" t="s">
        <v>94</v>
      </c>
      <c r="F40" s="84">
        <v>2</v>
      </c>
      <c r="G40" s="84">
        <v>36</v>
      </c>
      <c r="H40" s="84">
        <v>18</v>
      </c>
      <c r="I40" s="84">
        <v>18</v>
      </c>
      <c r="J40" s="84"/>
      <c r="K40" s="84"/>
      <c r="L40" s="84"/>
      <c r="M40" s="84">
        <v>2</v>
      </c>
      <c r="N40" s="84"/>
      <c r="O40" s="84"/>
      <c r="P40" s="84"/>
      <c r="Q40" s="84"/>
      <c r="R40" s="128"/>
    </row>
    <row r="41" s="65" customFormat="1" ht="15" customHeight="1" spans="1:18">
      <c r="A41" s="106"/>
      <c r="B41" s="106"/>
      <c r="C41" s="107"/>
      <c r="D41" s="84" t="s">
        <v>95</v>
      </c>
      <c r="E41" s="14" t="s">
        <v>96</v>
      </c>
      <c r="F41" s="84">
        <v>3</v>
      </c>
      <c r="G41" s="84">
        <v>54</v>
      </c>
      <c r="H41" s="84">
        <v>36</v>
      </c>
      <c r="I41" s="84">
        <v>18</v>
      </c>
      <c r="J41" s="84"/>
      <c r="K41" s="84">
        <v>3</v>
      </c>
      <c r="L41" s="121"/>
      <c r="M41" s="84"/>
      <c r="N41" s="84"/>
      <c r="O41" s="84"/>
      <c r="P41" s="84"/>
      <c r="Q41" s="84"/>
      <c r="R41" s="128"/>
    </row>
    <row r="42" s="65" customFormat="1" ht="15" customHeight="1" spans="1:18">
      <c r="A42" s="106"/>
      <c r="B42" s="106"/>
      <c r="C42" s="107"/>
      <c r="D42" s="84" t="s">
        <v>97</v>
      </c>
      <c r="E42" s="14" t="s">
        <v>98</v>
      </c>
      <c r="F42" s="84">
        <v>2</v>
      </c>
      <c r="G42" s="84">
        <v>36</v>
      </c>
      <c r="H42" s="84">
        <v>18</v>
      </c>
      <c r="I42" s="84">
        <v>18</v>
      </c>
      <c r="J42" s="84"/>
      <c r="K42" s="84"/>
      <c r="L42" s="84"/>
      <c r="M42" s="84">
        <v>2</v>
      </c>
      <c r="N42" s="84"/>
      <c r="O42" s="84"/>
      <c r="P42" s="84"/>
      <c r="Q42" s="84"/>
      <c r="R42" s="128"/>
    </row>
    <row r="43" s="65" customFormat="1" ht="15" customHeight="1" spans="1:18">
      <c r="A43" s="106"/>
      <c r="B43" s="106"/>
      <c r="C43" s="107"/>
      <c r="D43" s="84" t="s">
        <v>99</v>
      </c>
      <c r="E43" s="84" t="s">
        <v>100</v>
      </c>
      <c r="F43" s="84">
        <v>2</v>
      </c>
      <c r="G43" s="84">
        <v>40</v>
      </c>
      <c r="H43" s="84">
        <v>20</v>
      </c>
      <c r="I43" s="84">
        <v>20</v>
      </c>
      <c r="J43" s="84"/>
      <c r="K43" s="84">
        <v>2</v>
      </c>
      <c r="L43" s="84"/>
      <c r="M43" s="84"/>
      <c r="N43" s="84"/>
      <c r="O43" s="84"/>
      <c r="P43" s="84"/>
      <c r="Q43" s="84"/>
      <c r="R43" s="128"/>
    </row>
    <row r="44" s="65" customFormat="1" ht="15" customHeight="1" spans="1:18">
      <c r="A44" s="106"/>
      <c r="B44" s="106" t="s">
        <v>101</v>
      </c>
      <c r="C44" s="106"/>
      <c r="D44" s="106"/>
      <c r="E44" s="106"/>
      <c r="F44" s="106">
        <v>25</v>
      </c>
      <c r="G44" s="106">
        <v>454</v>
      </c>
      <c r="H44" s="106">
        <v>236</v>
      </c>
      <c r="I44" s="106">
        <v>218</v>
      </c>
      <c r="J44" s="106">
        <v>7</v>
      </c>
      <c r="K44" s="106">
        <v>10</v>
      </c>
      <c r="L44" s="106">
        <v>4</v>
      </c>
      <c r="M44" s="106">
        <v>4</v>
      </c>
      <c r="N44" s="106">
        <v>0</v>
      </c>
      <c r="O44" s="106">
        <v>0</v>
      </c>
      <c r="P44" s="106">
        <v>0</v>
      </c>
      <c r="Q44" s="106">
        <v>0</v>
      </c>
      <c r="R44" s="128"/>
    </row>
    <row r="45" s="65" customFormat="1" ht="15" customHeight="1" spans="1:18">
      <c r="A45" s="106"/>
      <c r="B45" s="106" t="s">
        <v>102</v>
      </c>
      <c r="C45" s="107">
        <v>26</v>
      </c>
      <c r="D45" s="106" t="s">
        <v>103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28"/>
    </row>
    <row r="46" s="65" customFormat="1" ht="15" customHeight="1" spans="1:18">
      <c r="A46" s="106"/>
      <c r="B46" s="106"/>
      <c r="C46" s="107"/>
      <c r="D46" s="18" t="s">
        <v>104</v>
      </c>
      <c r="E46" s="17" t="s">
        <v>105</v>
      </c>
      <c r="F46" s="18">
        <v>1</v>
      </c>
      <c r="G46" s="18">
        <v>20</v>
      </c>
      <c r="H46" s="18">
        <v>0</v>
      </c>
      <c r="I46" s="18">
        <v>20</v>
      </c>
      <c r="J46" s="18"/>
      <c r="K46" s="18"/>
      <c r="L46" s="18">
        <v>2</v>
      </c>
      <c r="M46" s="18"/>
      <c r="N46" s="18"/>
      <c r="O46" s="18"/>
      <c r="P46" s="18"/>
      <c r="Q46" s="18"/>
      <c r="R46" s="128"/>
    </row>
    <row r="47" s="65" customFormat="1" ht="15" customHeight="1" spans="1:18">
      <c r="A47" s="106"/>
      <c r="B47" s="106"/>
      <c r="C47" s="107"/>
      <c r="D47" s="18" t="s">
        <v>106</v>
      </c>
      <c r="E47" s="17" t="s">
        <v>107</v>
      </c>
      <c r="F47" s="18">
        <v>3</v>
      </c>
      <c r="G47" s="84">
        <v>54</v>
      </c>
      <c r="H47" s="84">
        <v>18</v>
      </c>
      <c r="I47" s="84">
        <v>36</v>
      </c>
      <c r="J47" s="18"/>
      <c r="K47" s="18"/>
      <c r="L47" s="18">
        <v>3</v>
      </c>
      <c r="M47" s="18"/>
      <c r="N47" s="18"/>
      <c r="O47" s="18"/>
      <c r="P47" s="18"/>
      <c r="Q47" s="18"/>
      <c r="R47" s="128"/>
    </row>
    <row r="48" s="65" customFormat="1" ht="15" customHeight="1" spans="1:18">
      <c r="A48" s="106"/>
      <c r="B48" s="106"/>
      <c r="C48" s="107"/>
      <c r="D48" s="18" t="s">
        <v>108</v>
      </c>
      <c r="E48" s="17" t="s">
        <v>109</v>
      </c>
      <c r="F48" s="18">
        <v>2</v>
      </c>
      <c r="G48" s="18">
        <v>36</v>
      </c>
      <c r="H48" s="18">
        <v>18</v>
      </c>
      <c r="I48" s="18">
        <v>18</v>
      </c>
      <c r="J48" s="18"/>
      <c r="K48" s="18"/>
      <c r="L48" s="18">
        <v>2</v>
      </c>
      <c r="M48" s="18"/>
      <c r="N48" s="18"/>
      <c r="O48" s="18"/>
      <c r="P48" s="18"/>
      <c r="Q48" s="18"/>
      <c r="R48" s="128"/>
    </row>
    <row r="49" s="65" customFormat="1" ht="15" customHeight="1" spans="1:18">
      <c r="A49" s="106"/>
      <c r="B49" s="106"/>
      <c r="C49" s="107"/>
      <c r="D49" s="18" t="s">
        <v>110</v>
      </c>
      <c r="E49" s="17" t="s">
        <v>111</v>
      </c>
      <c r="F49" s="18">
        <v>2</v>
      </c>
      <c r="G49" s="18">
        <v>36</v>
      </c>
      <c r="H49" s="18">
        <v>18</v>
      </c>
      <c r="I49" s="18">
        <v>18</v>
      </c>
      <c r="J49" s="18"/>
      <c r="K49" s="18"/>
      <c r="L49" s="18"/>
      <c r="M49" s="18">
        <v>2</v>
      </c>
      <c r="N49" s="18"/>
      <c r="O49" s="18"/>
      <c r="P49" s="18"/>
      <c r="Q49" s="18"/>
      <c r="R49" s="128"/>
    </row>
    <row r="50" s="65" customFormat="1" ht="15" customHeight="1" spans="1:18">
      <c r="A50" s="106"/>
      <c r="B50" s="106"/>
      <c r="C50" s="107"/>
      <c r="D50" s="18" t="s">
        <v>112</v>
      </c>
      <c r="E50" s="17" t="s">
        <v>113</v>
      </c>
      <c r="F50" s="18">
        <v>2</v>
      </c>
      <c r="G50" s="18">
        <v>36</v>
      </c>
      <c r="H50" s="18">
        <v>18</v>
      </c>
      <c r="I50" s="18">
        <v>18</v>
      </c>
      <c r="J50" s="18"/>
      <c r="K50" s="18"/>
      <c r="L50" s="18"/>
      <c r="M50" s="18">
        <v>2</v>
      </c>
      <c r="N50" s="18"/>
      <c r="O50" s="18"/>
      <c r="P50" s="18"/>
      <c r="Q50" s="18"/>
      <c r="R50" s="128"/>
    </row>
    <row r="51" s="65" customFormat="1" ht="15" customHeight="1" spans="1:18">
      <c r="A51" s="106"/>
      <c r="B51" s="106"/>
      <c r="C51" s="107"/>
      <c r="D51" s="84" t="s">
        <v>114</v>
      </c>
      <c r="E51" s="84" t="s">
        <v>115</v>
      </c>
      <c r="F51" s="84">
        <v>3</v>
      </c>
      <c r="G51" s="84">
        <v>54</v>
      </c>
      <c r="H51" s="84">
        <v>18</v>
      </c>
      <c r="I51" s="84">
        <v>36</v>
      </c>
      <c r="J51" s="84"/>
      <c r="K51" s="84"/>
      <c r="L51" s="84"/>
      <c r="M51" s="18"/>
      <c r="N51" s="18">
        <v>3</v>
      </c>
      <c r="O51" s="84"/>
      <c r="P51" s="84"/>
      <c r="Q51" s="84"/>
      <c r="R51" s="128"/>
    </row>
    <row r="52" s="65" customFormat="1" ht="15" customHeight="1" spans="1:18">
      <c r="A52" s="106"/>
      <c r="B52" s="106"/>
      <c r="C52" s="107"/>
      <c r="D52" s="18" t="s">
        <v>116</v>
      </c>
      <c r="E52" s="17" t="s">
        <v>117</v>
      </c>
      <c r="F52" s="18">
        <v>2</v>
      </c>
      <c r="G52" s="18">
        <v>36</v>
      </c>
      <c r="H52" s="18">
        <v>18</v>
      </c>
      <c r="I52" s="18">
        <v>18</v>
      </c>
      <c r="J52" s="18"/>
      <c r="K52" s="18"/>
      <c r="L52" s="18"/>
      <c r="M52" s="18"/>
      <c r="N52" s="18"/>
      <c r="O52" s="18">
        <v>2</v>
      </c>
      <c r="P52" s="18"/>
      <c r="Q52" s="18"/>
      <c r="R52" s="128"/>
    </row>
    <row r="53" s="65" customFormat="1" ht="15" customHeight="1" spans="1:18">
      <c r="A53" s="106"/>
      <c r="B53" s="106"/>
      <c r="C53" s="107"/>
      <c r="D53" s="84" t="s">
        <v>118</v>
      </c>
      <c r="E53" s="14" t="s">
        <v>119</v>
      </c>
      <c r="F53" s="18">
        <v>2</v>
      </c>
      <c r="G53" s="84">
        <v>36</v>
      </c>
      <c r="H53" s="84">
        <v>18</v>
      </c>
      <c r="I53" s="84">
        <v>18</v>
      </c>
      <c r="J53" s="84"/>
      <c r="K53" s="84"/>
      <c r="L53" s="84"/>
      <c r="M53" s="18">
        <v>2</v>
      </c>
      <c r="N53" s="18"/>
      <c r="O53" s="84"/>
      <c r="P53" s="84"/>
      <c r="Q53" s="84"/>
      <c r="R53" s="128"/>
    </row>
    <row r="54" s="65" customFormat="1" ht="15" customHeight="1" spans="1:18">
      <c r="A54" s="106"/>
      <c r="B54" s="106"/>
      <c r="C54" s="107"/>
      <c r="D54" s="84" t="s">
        <v>120</v>
      </c>
      <c r="E54" s="84" t="s">
        <v>121</v>
      </c>
      <c r="F54" s="84">
        <v>2</v>
      </c>
      <c r="G54" s="84">
        <v>36</v>
      </c>
      <c r="H54" s="84">
        <v>18</v>
      </c>
      <c r="I54" s="84">
        <v>18</v>
      </c>
      <c r="J54" s="84"/>
      <c r="K54" s="84"/>
      <c r="L54" s="84"/>
      <c r="M54" s="18"/>
      <c r="N54" s="18">
        <v>2</v>
      </c>
      <c r="O54" s="84"/>
      <c r="P54" s="84"/>
      <c r="Q54" s="84"/>
      <c r="R54" s="128"/>
    </row>
    <row r="55" s="65" customFormat="1" ht="15" customHeight="1" spans="1:18">
      <c r="A55" s="106"/>
      <c r="B55" s="106"/>
      <c r="C55" s="107"/>
      <c r="D55" s="84" t="s">
        <v>122</v>
      </c>
      <c r="E55" s="84" t="s">
        <v>123</v>
      </c>
      <c r="F55" s="84">
        <v>2</v>
      </c>
      <c r="G55" s="84">
        <v>36</v>
      </c>
      <c r="H55" s="84">
        <v>18</v>
      </c>
      <c r="I55" s="84">
        <v>18</v>
      </c>
      <c r="J55" s="84"/>
      <c r="K55" s="84"/>
      <c r="L55" s="121"/>
      <c r="M55" s="84"/>
      <c r="N55" s="84">
        <v>2</v>
      </c>
      <c r="O55" s="84"/>
      <c r="P55" s="84"/>
      <c r="Q55" s="84"/>
      <c r="R55" s="128"/>
    </row>
    <row r="56" s="65" customFormat="1" ht="15" customHeight="1" spans="1:18">
      <c r="A56" s="106"/>
      <c r="B56" s="106"/>
      <c r="C56" s="107"/>
      <c r="D56" s="84" t="s">
        <v>124</v>
      </c>
      <c r="E56" s="14" t="s">
        <v>125</v>
      </c>
      <c r="F56" s="84">
        <v>2</v>
      </c>
      <c r="G56" s="84">
        <v>36</v>
      </c>
      <c r="H56" s="84">
        <v>18</v>
      </c>
      <c r="I56" s="84">
        <v>18</v>
      </c>
      <c r="J56" s="84"/>
      <c r="K56" s="84"/>
      <c r="L56" s="84"/>
      <c r="M56" s="84">
        <v>2</v>
      </c>
      <c r="N56" s="84"/>
      <c r="O56" s="84"/>
      <c r="P56" s="84"/>
      <c r="Q56" s="84"/>
      <c r="R56" s="128"/>
    </row>
    <row r="57" s="65" customFormat="1" ht="15" customHeight="1" spans="1:18">
      <c r="A57" s="106"/>
      <c r="B57" s="106"/>
      <c r="C57" s="107"/>
      <c r="D57" s="84" t="s">
        <v>126</v>
      </c>
      <c r="E57" s="14" t="s">
        <v>127</v>
      </c>
      <c r="F57" s="84">
        <v>3</v>
      </c>
      <c r="G57" s="84">
        <v>54</v>
      </c>
      <c r="H57" s="84">
        <v>18</v>
      </c>
      <c r="I57" s="84">
        <v>36</v>
      </c>
      <c r="J57" s="84"/>
      <c r="K57" s="84"/>
      <c r="L57" s="84"/>
      <c r="M57" s="84"/>
      <c r="N57" s="84">
        <v>3</v>
      </c>
      <c r="O57" s="84"/>
      <c r="P57" s="84"/>
      <c r="Q57" s="84"/>
      <c r="R57" s="128"/>
    </row>
    <row r="58" s="65" customFormat="1" ht="15" customHeight="1" spans="1:18">
      <c r="A58" s="106"/>
      <c r="B58" s="108" t="s">
        <v>128</v>
      </c>
      <c r="C58" s="109"/>
      <c r="D58" s="109"/>
      <c r="E58" s="110"/>
      <c r="F58" s="84">
        <f>SUM(F46:F57)</f>
        <v>26</v>
      </c>
      <c r="G58" s="84">
        <f t="shared" ref="G58:Q58" si="3">SUM(G46:G57)</f>
        <v>470</v>
      </c>
      <c r="H58" s="84">
        <f t="shared" si="3"/>
        <v>198</v>
      </c>
      <c r="I58" s="84">
        <f t="shared" si="3"/>
        <v>272</v>
      </c>
      <c r="J58" s="84">
        <f t="shared" si="3"/>
        <v>0</v>
      </c>
      <c r="K58" s="84">
        <f t="shared" si="3"/>
        <v>0</v>
      </c>
      <c r="L58" s="84">
        <f t="shared" si="3"/>
        <v>7</v>
      </c>
      <c r="M58" s="84">
        <f t="shared" si="3"/>
        <v>8</v>
      </c>
      <c r="N58" s="84">
        <f t="shared" si="3"/>
        <v>10</v>
      </c>
      <c r="O58" s="84">
        <f t="shared" si="3"/>
        <v>2</v>
      </c>
      <c r="P58" s="84">
        <f t="shared" si="3"/>
        <v>0</v>
      </c>
      <c r="Q58" s="84">
        <f t="shared" si="3"/>
        <v>0</v>
      </c>
      <c r="R58" s="128"/>
    </row>
    <row r="59" s="65" customFormat="1" ht="15" customHeight="1" spans="1:18">
      <c r="A59" s="106"/>
      <c r="B59" s="111" t="s">
        <v>129</v>
      </c>
      <c r="C59" s="111">
        <v>3</v>
      </c>
      <c r="D59" s="15" t="s">
        <v>129</v>
      </c>
      <c r="E59" s="112" t="s">
        <v>130</v>
      </c>
      <c r="F59" s="106">
        <v>3</v>
      </c>
      <c r="G59" s="106">
        <v>60</v>
      </c>
      <c r="H59" s="106">
        <v>0</v>
      </c>
      <c r="I59" s="106">
        <v>60</v>
      </c>
      <c r="J59" s="106"/>
      <c r="K59" s="106"/>
      <c r="L59" s="106"/>
      <c r="M59" s="106"/>
      <c r="N59" s="106"/>
      <c r="O59" s="106"/>
      <c r="P59" s="106">
        <v>3</v>
      </c>
      <c r="Q59" s="106"/>
      <c r="R59" s="128"/>
    </row>
    <row r="60" s="65" customFormat="1" ht="38" customHeight="1" spans="1:21">
      <c r="A60" s="106"/>
      <c r="B60" s="113" t="s">
        <v>131</v>
      </c>
      <c r="C60" s="111">
        <v>2</v>
      </c>
      <c r="D60" s="15" t="s">
        <v>132</v>
      </c>
      <c r="E60" s="15" t="s">
        <v>133</v>
      </c>
      <c r="F60" s="97">
        <v>2</v>
      </c>
      <c r="G60" s="97">
        <v>36</v>
      </c>
      <c r="H60" s="97">
        <v>18</v>
      </c>
      <c r="I60" s="97">
        <v>18</v>
      </c>
      <c r="J60" s="97"/>
      <c r="K60" s="97"/>
      <c r="L60" s="97"/>
      <c r="M60" s="97"/>
      <c r="N60" s="97"/>
      <c r="O60" s="97">
        <v>2</v>
      </c>
      <c r="P60" s="97"/>
      <c r="Q60" s="97"/>
      <c r="R60" s="128"/>
      <c r="U60" s="65" t="s">
        <v>134</v>
      </c>
    </row>
    <row r="61" s="65" customFormat="1" ht="25.5" customHeight="1" spans="1:18">
      <c r="A61" s="106"/>
      <c r="B61" s="106" t="s">
        <v>135</v>
      </c>
      <c r="C61" s="106">
        <v>4</v>
      </c>
      <c r="D61" s="15" t="s">
        <v>136</v>
      </c>
      <c r="E61" s="112" t="s">
        <v>137</v>
      </c>
      <c r="F61" s="106">
        <v>4</v>
      </c>
      <c r="G61" s="106">
        <v>80</v>
      </c>
      <c r="H61" s="106">
        <v>0</v>
      </c>
      <c r="I61" s="106">
        <v>80</v>
      </c>
      <c r="J61" s="106"/>
      <c r="K61" s="106"/>
      <c r="L61" s="106"/>
      <c r="M61" s="106"/>
      <c r="N61" s="106"/>
      <c r="O61" s="106"/>
      <c r="P61" s="106"/>
      <c r="Q61" s="106">
        <v>4</v>
      </c>
      <c r="R61" s="128"/>
    </row>
    <row r="62" s="65" customFormat="1" ht="15" customHeight="1" spans="1:18">
      <c r="A62" s="106" t="s">
        <v>138</v>
      </c>
      <c r="B62" s="106"/>
      <c r="C62" s="106"/>
      <c r="D62" s="106"/>
      <c r="E62" s="106"/>
      <c r="F62" s="15">
        <f>F61+F60+F59+F58+F44</f>
        <v>60</v>
      </c>
      <c r="G62" s="15">
        <f t="shared" ref="G62:Q62" si="4">G61+G60+G59+G58+G44</f>
        <v>1100</v>
      </c>
      <c r="H62" s="15">
        <f t="shared" si="4"/>
        <v>452</v>
      </c>
      <c r="I62" s="15">
        <f t="shared" si="4"/>
        <v>648</v>
      </c>
      <c r="J62" s="15">
        <f t="shared" si="4"/>
        <v>7</v>
      </c>
      <c r="K62" s="15">
        <f t="shared" si="4"/>
        <v>10</v>
      </c>
      <c r="L62" s="15">
        <f t="shared" si="4"/>
        <v>11</v>
      </c>
      <c r="M62" s="15">
        <f t="shared" si="4"/>
        <v>12</v>
      </c>
      <c r="N62" s="15">
        <f t="shared" si="4"/>
        <v>10</v>
      </c>
      <c r="O62" s="15">
        <f t="shared" si="4"/>
        <v>4</v>
      </c>
      <c r="P62" s="15">
        <f t="shared" si="4"/>
        <v>3</v>
      </c>
      <c r="Q62" s="15">
        <f t="shared" si="4"/>
        <v>4</v>
      </c>
      <c r="R62" s="128"/>
    </row>
    <row r="63" s="65" customFormat="1" ht="15" customHeight="1" spans="1:18">
      <c r="A63" s="114" t="s">
        <v>139</v>
      </c>
      <c r="B63" s="106" t="s">
        <v>140</v>
      </c>
      <c r="C63" s="106">
        <v>6</v>
      </c>
      <c r="D63" s="15" t="s">
        <v>141</v>
      </c>
      <c r="E63" s="115" t="s">
        <v>142</v>
      </c>
      <c r="F63" s="116">
        <v>2</v>
      </c>
      <c r="G63" s="116">
        <v>36</v>
      </c>
      <c r="H63" s="116">
        <v>36</v>
      </c>
      <c r="I63" s="116">
        <v>0</v>
      </c>
      <c r="J63" s="122">
        <v>2</v>
      </c>
      <c r="K63" s="116"/>
      <c r="L63" s="116"/>
      <c r="M63" s="116"/>
      <c r="N63" s="116"/>
      <c r="O63" s="116"/>
      <c r="P63" s="116"/>
      <c r="Q63" s="116"/>
      <c r="R63" s="128"/>
    </row>
    <row r="64" s="65" customFormat="1" ht="15" customHeight="1" spans="1:18">
      <c r="A64" s="117"/>
      <c r="B64" s="106"/>
      <c r="C64" s="106"/>
      <c r="D64" s="15" t="s">
        <v>143</v>
      </c>
      <c r="E64" s="116" t="s">
        <v>144</v>
      </c>
      <c r="F64" s="116">
        <v>2</v>
      </c>
      <c r="G64" s="116">
        <v>36</v>
      </c>
      <c r="H64" s="116">
        <v>24</v>
      </c>
      <c r="I64" s="116">
        <v>12</v>
      </c>
      <c r="J64" s="116"/>
      <c r="K64" s="116"/>
      <c r="L64" s="123"/>
      <c r="M64" s="122">
        <v>2</v>
      </c>
      <c r="N64" s="116"/>
      <c r="O64" s="116"/>
      <c r="P64" s="116"/>
      <c r="Q64" s="116"/>
      <c r="R64" s="128"/>
    </row>
    <row r="65" s="65" customFormat="1" ht="15" customHeight="1" spans="1:18">
      <c r="A65" s="117"/>
      <c r="B65" s="106"/>
      <c r="C65" s="106"/>
      <c r="D65" s="15" t="s">
        <v>145</v>
      </c>
      <c r="E65" s="129" t="s">
        <v>146</v>
      </c>
      <c r="F65" s="116">
        <v>2</v>
      </c>
      <c r="G65" s="116">
        <v>36</v>
      </c>
      <c r="H65" s="116">
        <v>18</v>
      </c>
      <c r="I65" s="116">
        <v>18</v>
      </c>
      <c r="J65" s="116">
        <v>2</v>
      </c>
      <c r="K65" s="116"/>
      <c r="L65" s="116"/>
      <c r="M65" s="116"/>
      <c r="N65" s="116"/>
      <c r="O65" s="116"/>
      <c r="P65" s="116"/>
      <c r="Q65" s="116"/>
      <c r="R65" s="128"/>
    </row>
    <row r="66" s="65" customFormat="1" ht="15" customHeight="1" spans="1:18">
      <c r="A66" s="117"/>
      <c r="B66" s="106" t="s">
        <v>147</v>
      </c>
      <c r="C66" s="106"/>
      <c r="D66" s="106"/>
      <c r="E66" s="106"/>
      <c r="F66" s="106">
        <v>6</v>
      </c>
      <c r="G66" s="106">
        <v>108</v>
      </c>
      <c r="H66" s="106">
        <v>78</v>
      </c>
      <c r="I66" s="106">
        <v>30</v>
      </c>
      <c r="J66" s="106">
        <v>4</v>
      </c>
      <c r="K66" s="106">
        <v>0</v>
      </c>
      <c r="L66" s="106">
        <v>0</v>
      </c>
      <c r="M66" s="106">
        <v>2</v>
      </c>
      <c r="N66" s="106">
        <v>0</v>
      </c>
      <c r="O66" s="106">
        <v>0</v>
      </c>
      <c r="P66" s="106">
        <v>0</v>
      </c>
      <c r="Q66" s="106">
        <v>0</v>
      </c>
      <c r="R66" s="128"/>
    </row>
    <row r="67" s="65" customFormat="1" ht="15" customHeight="1" spans="1:18">
      <c r="A67" s="117"/>
      <c r="B67" s="106" t="s">
        <v>148</v>
      </c>
      <c r="C67" s="107">
        <v>14</v>
      </c>
      <c r="D67" s="106" t="s">
        <v>149</v>
      </c>
      <c r="E67" s="106" t="s">
        <v>150</v>
      </c>
      <c r="F67" s="15">
        <v>3</v>
      </c>
      <c r="G67" s="15">
        <v>54</v>
      </c>
      <c r="H67" s="15">
        <v>18</v>
      </c>
      <c r="I67" s="15">
        <v>36</v>
      </c>
      <c r="J67" s="15"/>
      <c r="K67" s="15"/>
      <c r="L67" s="15"/>
      <c r="M67" s="15">
        <v>3</v>
      </c>
      <c r="N67" s="15"/>
      <c r="O67" s="15"/>
      <c r="P67" s="15"/>
      <c r="Q67" s="15"/>
      <c r="R67" s="128"/>
    </row>
    <row r="68" s="65" customFormat="1" ht="15" customHeight="1" spans="1:18">
      <c r="A68" s="117"/>
      <c r="B68" s="106"/>
      <c r="C68" s="107"/>
      <c r="D68" s="106" t="s">
        <v>151</v>
      </c>
      <c r="E68" s="106" t="s">
        <v>152</v>
      </c>
      <c r="F68" s="15">
        <v>2</v>
      </c>
      <c r="G68" s="15">
        <v>36</v>
      </c>
      <c r="H68" s="15">
        <v>18</v>
      </c>
      <c r="I68" s="15">
        <v>18</v>
      </c>
      <c r="J68" s="15"/>
      <c r="K68" s="15">
        <v>2</v>
      </c>
      <c r="L68" s="15"/>
      <c r="M68" s="15"/>
      <c r="N68" s="15"/>
      <c r="O68" s="15"/>
      <c r="P68" s="15"/>
      <c r="Q68" s="15"/>
      <c r="R68" s="128"/>
    </row>
    <row r="69" s="65" customFormat="1" ht="15" customHeight="1" spans="1:18">
      <c r="A69" s="117"/>
      <c r="B69" s="106"/>
      <c r="C69" s="107"/>
      <c r="D69" s="106" t="s">
        <v>153</v>
      </c>
      <c r="E69" s="106" t="s">
        <v>154</v>
      </c>
      <c r="F69" s="15">
        <v>3</v>
      </c>
      <c r="G69" s="15">
        <v>54</v>
      </c>
      <c r="H69" s="15">
        <v>18</v>
      </c>
      <c r="I69" s="15">
        <v>36</v>
      </c>
      <c r="J69" s="15"/>
      <c r="K69" s="15"/>
      <c r="L69" s="15">
        <v>3</v>
      </c>
      <c r="M69" s="15"/>
      <c r="N69" s="15"/>
      <c r="O69" s="15"/>
      <c r="P69" s="15"/>
      <c r="Q69" s="15"/>
      <c r="R69" s="128"/>
    </row>
    <row r="70" s="65" customFormat="1" ht="15" customHeight="1" spans="1:18">
      <c r="A70" s="117"/>
      <c r="B70" s="106"/>
      <c r="C70" s="107"/>
      <c r="D70" s="130" t="s">
        <v>155</v>
      </c>
      <c r="E70" s="130" t="s">
        <v>156</v>
      </c>
      <c r="F70" s="131">
        <v>3</v>
      </c>
      <c r="G70" s="131">
        <v>54</v>
      </c>
      <c r="H70" s="131">
        <v>18</v>
      </c>
      <c r="I70" s="131">
        <v>36</v>
      </c>
      <c r="J70" s="131"/>
      <c r="K70" s="131"/>
      <c r="L70" s="131"/>
      <c r="M70" s="131"/>
      <c r="N70" s="131">
        <v>3</v>
      </c>
      <c r="O70" s="131"/>
      <c r="P70" s="131"/>
      <c r="Q70" s="131"/>
      <c r="R70" s="128"/>
    </row>
    <row r="71" s="65" customFormat="1" ht="15" customHeight="1" spans="1:18">
      <c r="A71" s="117"/>
      <c r="B71" s="106"/>
      <c r="C71" s="107"/>
      <c r="D71" s="132" t="s">
        <v>157</v>
      </c>
      <c r="E71" s="132" t="s">
        <v>158</v>
      </c>
      <c r="F71" s="97">
        <v>2</v>
      </c>
      <c r="G71" s="97">
        <v>36</v>
      </c>
      <c r="H71" s="97">
        <v>18</v>
      </c>
      <c r="I71" s="97">
        <v>18</v>
      </c>
      <c r="J71" s="97"/>
      <c r="K71" s="97">
        <v>2</v>
      </c>
      <c r="L71" s="97"/>
      <c r="M71" s="97"/>
      <c r="N71" s="97"/>
      <c r="O71" s="97"/>
      <c r="P71" s="97"/>
      <c r="Q71" s="97"/>
      <c r="R71" s="128"/>
    </row>
    <row r="72" s="65" customFormat="1" ht="15" customHeight="1" spans="1:18">
      <c r="A72" s="117"/>
      <c r="B72" s="106"/>
      <c r="C72" s="107"/>
      <c r="D72" s="132" t="s">
        <v>159</v>
      </c>
      <c r="E72" s="132" t="s">
        <v>160</v>
      </c>
      <c r="F72" s="97">
        <v>3</v>
      </c>
      <c r="G72" s="97">
        <v>54</v>
      </c>
      <c r="H72" s="97">
        <v>54</v>
      </c>
      <c r="I72" s="97">
        <v>0</v>
      </c>
      <c r="J72" s="97"/>
      <c r="K72" s="97"/>
      <c r="L72" s="97">
        <v>3</v>
      </c>
      <c r="M72" s="97"/>
      <c r="N72" s="97"/>
      <c r="O72" s="97"/>
      <c r="P72" s="97"/>
      <c r="Q72" s="97"/>
      <c r="R72" s="128"/>
    </row>
    <row r="73" s="65" customFormat="1" ht="15" customHeight="1" spans="1:18">
      <c r="A73" s="117"/>
      <c r="B73" s="106"/>
      <c r="C73" s="107"/>
      <c r="D73" s="132" t="s">
        <v>161</v>
      </c>
      <c r="E73" s="132" t="s">
        <v>162</v>
      </c>
      <c r="F73" s="97">
        <v>3</v>
      </c>
      <c r="G73" s="97">
        <v>54</v>
      </c>
      <c r="H73" s="97">
        <v>54</v>
      </c>
      <c r="I73" s="97">
        <v>0</v>
      </c>
      <c r="J73" s="97"/>
      <c r="K73" s="97"/>
      <c r="L73" s="97"/>
      <c r="M73" s="97"/>
      <c r="N73" s="97">
        <v>3</v>
      </c>
      <c r="O73" s="97"/>
      <c r="P73" s="97"/>
      <c r="Q73" s="97"/>
      <c r="R73" s="128"/>
    </row>
    <row r="74" s="65" customFormat="1" ht="15" customHeight="1" spans="1:18">
      <c r="A74" s="117"/>
      <c r="B74" s="106"/>
      <c r="C74" s="107"/>
      <c r="D74" s="18" t="s">
        <v>163</v>
      </c>
      <c r="E74" s="17" t="s">
        <v>164</v>
      </c>
      <c r="F74" s="18">
        <v>2</v>
      </c>
      <c r="G74" s="18">
        <v>40</v>
      </c>
      <c r="H74" s="18">
        <v>20</v>
      </c>
      <c r="I74" s="18">
        <v>20</v>
      </c>
      <c r="J74" s="18"/>
      <c r="K74" s="18"/>
      <c r="L74" s="18">
        <v>2</v>
      </c>
      <c r="M74" s="18"/>
      <c r="N74" s="18"/>
      <c r="O74" s="18"/>
      <c r="P74" s="18"/>
      <c r="Q74" s="18"/>
      <c r="R74" s="128"/>
    </row>
    <row r="75" s="65" customFormat="1" ht="15" customHeight="1" spans="1:18">
      <c r="A75" s="117"/>
      <c r="B75" s="106"/>
      <c r="C75" s="107"/>
      <c r="D75" s="18" t="s">
        <v>165</v>
      </c>
      <c r="E75" s="17" t="s">
        <v>166</v>
      </c>
      <c r="F75" s="18">
        <v>2</v>
      </c>
      <c r="G75" s="18">
        <v>36</v>
      </c>
      <c r="H75" s="18">
        <v>18</v>
      </c>
      <c r="I75" s="18">
        <v>18</v>
      </c>
      <c r="J75" s="18"/>
      <c r="K75" s="18"/>
      <c r="L75" s="18"/>
      <c r="M75" s="18">
        <v>2</v>
      </c>
      <c r="N75" s="18"/>
      <c r="O75" s="18"/>
      <c r="P75" s="18"/>
      <c r="Q75" s="18"/>
      <c r="R75" s="128"/>
    </row>
    <row r="76" s="65" customFormat="1" ht="15" customHeight="1" spans="1:18">
      <c r="A76" s="117"/>
      <c r="B76" s="106"/>
      <c r="C76" s="107"/>
      <c r="D76" s="18" t="s">
        <v>167</v>
      </c>
      <c r="E76" s="17" t="s">
        <v>168</v>
      </c>
      <c r="F76" s="18">
        <v>2</v>
      </c>
      <c r="G76" s="18">
        <v>36</v>
      </c>
      <c r="H76" s="18">
        <v>18</v>
      </c>
      <c r="I76" s="18">
        <v>18</v>
      </c>
      <c r="J76" s="18"/>
      <c r="K76" s="18"/>
      <c r="L76" s="18"/>
      <c r="M76" s="18">
        <v>2</v>
      </c>
      <c r="N76" s="18"/>
      <c r="O76" s="18"/>
      <c r="P76" s="18"/>
      <c r="Q76" s="18"/>
      <c r="R76" s="128"/>
    </row>
    <row r="77" s="65" customFormat="1" ht="15" customHeight="1" spans="1:18">
      <c r="A77" s="117"/>
      <c r="B77" s="106"/>
      <c r="C77" s="107"/>
      <c r="D77" s="18" t="s">
        <v>169</v>
      </c>
      <c r="E77" s="18" t="s">
        <v>170</v>
      </c>
      <c r="F77" s="18">
        <v>2</v>
      </c>
      <c r="G77" s="18">
        <v>36</v>
      </c>
      <c r="H77" s="18">
        <v>18</v>
      </c>
      <c r="I77" s="18">
        <v>18</v>
      </c>
      <c r="J77" s="18"/>
      <c r="K77" s="18"/>
      <c r="L77" s="18"/>
      <c r="M77" s="18"/>
      <c r="N77" s="18"/>
      <c r="O77" s="18">
        <v>2</v>
      </c>
      <c r="P77" s="18"/>
      <c r="Q77" s="18"/>
      <c r="R77" s="128"/>
    </row>
    <row r="78" s="65" customFormat="1" ht="15" customHeight="1" spans="1:18">
      <c r="A78" s="117"/>
      <c r="B78" s="106"/>
      <c r="C78" s="107"/>
      <c r="D78" s="18" t="s">
        <v>171</v>
      </c>
      <c r="E78" s="17" t="s">
        <v>172</v>
      </c>
      <c r="F78" s="18">
        <v>2</v>
      </c>
      <c r="G78" s="18">
        <v>36</v>
      </c>
      <c r="H78" s="18">
        <v>18</v>
      </c>
      <c r="I78" s="18">
        <v>18</v>
      </c>
      <c r="J78" s="18"/>
      <c r="K78" s="18"/>
      <c r="L78" s="18"/>
      <c r="M78" s="18">
        <v>2</v>
      </c>
      <c r="N78" s="18"/>
      <c r="O78" s="18"/>
      <c r="P78" s="18"/>
      <c r="Q78" s="18"/>
      <c r="R78" s="128"/>
    </row>
    <row r="79" s="65" customFormat="1" ht="15" customHeight="1" spans="1:18">
      <c r="A79" s="117"/>
      <c r="B79" s="106"/>
      <c r="C79" s="107"/>
      <c r="D79" s="18" t="s">
        <v>173</v>
      </c>
      <c r="E79" s="17" t="s">
        <v>174</v>
      </c>
      <c r="F79" s="18">
        <v>2</v>
      </c>
      <c r="G79" s="18">
        <v>36</v>
      </c>
      <c r="H79" s="18">
        <v>18</v>
      </c>
      <c r="I79" s="18">
        <v>18</v>
      </c>
      <c r="J79" s="18"/>
      <c r="K79" s="18"/>
      <c r="L79" s="18"/>
      <c r="M79" s="18">
        <v>2</v>
      </c>
      <c r="N79" s="18"/>
      <c r="O79" s="18"/>
      <c r="P79" s="18"/>
      <c r="Q79" s="18"/>
      <c r="R79" s="128"/>
    </row>
    <row r="80" s="65" customFormat="1" ht="35" customHeight="1" spans="1:18">
      <c r="A80" s="117"/>
      <c r="B80" s="106"/>
      <c r="C80" s="107"/>
      <c r="D80" s="18" t="s">
        <v>175</v>
      </c>
      <c r="E80" s="17" t="s">
        <v>176</v>
      </c>
      <c r="F80" s="18">
        <v>2</v>
      </c>
      <c r="G80" s="18">
        <v>36</v>
      </c>
      <c r="H80" s="18">
        <v>18</v>
      </c>
      <c r="I80" s="18">
        <v>18</v>
      </c>
      <c r="J80" s="18"/>
      <c r="K80" s="18"/>
      <c r="L80" s="18"/>
      <c r="M80" s="18">
        <v>2</v>
      </c>
      <c r="N80" s="18"/>
      <c r="O80" s="18"/>
      <c r="P80" s="18"/>
      <c r="Q80" s="18"/>
      <c r="R80" s="128"/>
    </row>
    <row r="81" s="65" customFormat="1" ht="15" customHeight="1" spans="1:18">
      <c r="A81" s="117"/>
      <c r="B81" s="106"/>
      <c r="C81" s="107"/>
      <c r="D81" s="18" t="s">
        <v>177</v>
      </c>
      <c r="E81" s="17" t="s">
        <v>178</v>
      </c>
      <c r="F81" s="18">
        <v>2</v>
      </c>
      <c r="G81" s="18">
        <v>36</v>
      </c>
      <c r="H81" s="18">
        <v>18</v>
      </c>
      <c r="I81" s="18">
        <v>18</v>
      </c>
      <c r="J81" s="18"/>
      <c r="K81" s="18"/>
      <c r="L81" s="18"/>
      <c r="M81" s="18">
        <v>2</v>
      </c>
      <c r="N81" s="18"/>
      <c r="O81" s="18"/>
      <c r="P81" s="18"/>
      <c r="Q81" s="18"/>
      <c r="R81" s="128"/>
    </row>
    <row r="82" s="65" customFormat="1" ht="15" customHeight="1" spans="1:18">
      <c r="A82" s="117"/>
      <c r="B82" s="106"/>
      <c r="C82" s="107"/>
      <c r="D82" s="18" t="s">
        <v>179</v>
      </c>
      <c r="E82" s="17" t="s">
        <v>180</v>
      </c>
      <c r="F82" s="18">
        <v>2</v>
      </c>
      <c r="G82" s="18">
        <v>36</v>
      </c>
      <c r="H82" s="18">
        <v>18</v>
      </c>
      <c r="I82" s="18">
        <v>18</v>
      </c>
      <c r="J82" s="18"/>
      <c r="K82" s="18"/>
      <c r="L82" s="18"/>
      <c r="M82" s="18">
        <v>2</v>
      </c>
      <c r="N82" s="18"/>
      <c r="O82" s="18"/>
      <c r="P82" s="18"/>
      <c r="Q82" s="18"/>
      <c r="R82" s="128"/>
    </row>
    <row r="83" s="65" customFormat="1" ht="15" customHeight="1" spans="1:18">
      <c r="A83" s="117"/>
      <c r="B83" s="106"/>
      <c r="C83" s="107"/>
      <c r="D83" s="18" t="s">
        <v>181</v>
      </c>
      <c r="E83" s="17" t="s">
        <v>182</v>
      </c>
      <c r="F83" s="18">
        <v>2</v>
      </c>
      <c r="G83" s="18">
        <v>36</v>
      </c>
      <c r="H83" s="18">
        <v>18</v>
      </c>
      <c r="I83" s="18">
        <v>18</v>
      </c>
      <c r="J83" s="18"/>
      <c r="K83" s="18"/>
      <c r="L83" s="18"/>
      <c r="M83" s="18">
        <v>2</v>
      </c>
      <c r="N83" s="18"/>
      <c r="O83" s="18"/>
      <c r="P83" s="18"/>
      <c r="Q83" s="18"/>
      <c r="R83" s="128"/>
    </row>
    <row r="84" s="65" customFormat="1" ht="15" customHeight="1" spans="1:18">
      <c r="A84" s="117"/>
      <c r="B84" s="106"/>
      <c r="C84" s="107"/>
      <c r="D84" s="18" t="s">
        <v>183</v>
      </c>
      <c r="E84" s="17" t="s">
        <v>184</v>
      </c>
      <c r="F84" s="18">
        <v>2</v>
      </c>
      <c r="G84" s="18">
        <v>40</v>
      </c>
      <c r="H84" s="18">
        <v>20</v>
      </c>
      <c r="I84" s="18">
        <v>20</v>
      </c>
      <c r="J84" s="18"/>
      <c r="K84" s="18"/>
      <c r="L84" s="18"/>
      <c r="M84" s="18">
        <v>2</v>
      </c>
      <c r="N84" s="18"/>
      <c r="O84" s="18"/>
      <c r="P84" s="18"/>
      <c r="Q84" s="18"/>
      <c r="R84" s="128"/>
    </row>
    <row r="85" s="65" customFormat="1" ht="15" customHeight="1" spans="1:18">
      <c r="A85" s="117"/>
      <c r="B85" s="106"/>
      <c r="C85" s="107"/>
      <c r="D85" s="18" t="s">
        <v>185</v>
      </c>
      <c r="E85" s="17" t="s">
        <v>186</v>
      </c>
      <c r="F85" s="18">
        <v>2</v>
      </c>
      <c r="G85" s="18">
        <v>40</v>
      </c>
      <c r="H85" s="18">
        <v>20</v>
      </c>
      <c r="I85" s="18">
        <v>20</v>
      </c>
      <c r="J85" s="18"/>
      <c r="K85" s="18"/>
      <c r="L85" s="18"/>
      <c r="M85" s="18"/>
      <c r="N85" s="18">
        <v>2</v>
      </c>
      <c r="O85" s="18"/>
      <c r="P85" s="18"/>
      <c r="Q85" s="18"/>
      <c r="R85" s="128"/>
    </row>
    <row r="86" s="65" customFormat="1" ht="15" customHeight="1" spans="1:18">
      <c r="A86" s="117"/>
      <c r="B86" s="106"/>
      <c r="C86" s="107"/>
      <c r="D86" s="18" t="s">
        <v>187</v>
      </c>
      <c r="E86" s="17" t="s">
        <v>188</v>
      </c>
      <c r="F86" s="18">
        <v>2</v>
      </c>
      <c r="G86" s="18">
        <v>36</v>
      </c>
      <c r="H86" s="18">
        <v>18</v>
      </c>
      <c r="I86" s="18">
        <v>18</v>
      </c>
      <c r="J86" s="18"/>
      <c r="K86" s="18"/>
      <c r="L86" s="18"/>
      <c r="M86" s="18"/>
      <c r="N86" s="18">
        <v>2</v>
      </c>
      <c r="O86" s="18"/>
      <c r="P86" s="18"/>
      <c r="Q86" s="18"/>
      <c r="R86" s="128"/>
    </row>
    <row r="87" s="65" customFormat="1" ht="15" customHeight="1" spans="1:18">
      <c r="A87" s="117"/>
      <c r="B87" s="106"/>
      <c r="C87" s="107"/>
      <c r="D87" s="18" t="s">
        <v>189</v>
      </c>
      <c r="E87" s="17" t="s">
        <v>190</v>
      </c>
      <c r="F87" s="18">
        <v>2</v>
      </c>
      <c r="G87" s="18">
        <v>36</v>
      </c>
      <c r="H87" s="18">
        <v>18</v>
      </c>
      <c r="I87" s="18">
        <v>18</v>
      </c>
      <c r="J87" s="18"/>
      <c r="K87" s="18"/>
      <c r="L87" s="18"/>
      <c r="M87" s="18"/>
      <c r="N87" s="18">
        <v>2</v>
      </c>
      <c r="O87" s="18"/>
      <c r="P87" s="18"/>
      <c r="Q87" s="18"/>
      <c r="R87" s="128"/>
    </row>
    <row r="88" s="65" customFormat="1" ht="15" customHeight="1" spans="1:18">
      <c r="A88" s="117"/>
      <c r="B88" s="106"/>
      <c r="C88" s="107"/>
      <c r="D88" s="18" t="s">
        <v>191</v>
      </c>
      <c r="E88" s="17" t="s">
        <v>192</v>
      </c>
      <c r="F88" s="18">
        <v>2</v>
      </c>
      <c r="G88" s="18">
        <v>36</v>
      </c>
      <c r="H88" s="18">
        <v>18</v>
      </c>
      <c r="I88" s="18">
        <v>18</v>
      </c>
      <c r="J88" s="18"/>
      <c r="K88" s="18"/>
      <c r="L88" s="18"/>
      <c r="M88" s="18"/>
      <c r="N88" s="18">
        <v>2</v>
      </c>
      <c r="O88" s="18"/>
      <c r="P88" s="18"/>
      <c r="Q88" s="18"/>
      <c r="R88" s="128"/>
    </row>
    <row r="89" s="65" customFormat="1" ht="15" customHeight="1" spans="1:18">
      <c r="A89" s="117"/>
      <c r="B89" s="106"/>
      <c r="C89" s="107"/>
      <c r="D89" s="18" t="s">
        <v>193</v>
      </c>
      <c r="E89" s="17" t="s">
        <v>194</v>
      </c>
      <c r="F89" s="18">
        <v>2</v>
      </c>
      <c r="G89" s="18">
        <v>36</v>
      </c>
      <c r="H89" s="18">
        <v>18</v>
      </c>
      <c r="I89" s="18">
        <v>18</v>
      </c>
      <c r="J89" s="18"/>
      <c r="K89" s="18"/>
      <c r="L89" s="18"/>
      <c r="M89" s="18"/>
      <c r="N89" s="18">
        <v>2</v>
      </c>
      <c r="O89" s="18"/>
      <c r="P89" s="18"/>
      <c r="Q89" s="18"/>
      <c r="R89" s="128"/>
    </row>
    <row r="90" s="65" customFormat="1" ht="15" customHeight="1" spans="1:18">
      <c r="A90" s="117"/>
      <c r="B90" s="106"/>
      <c r="C90" s="107"/>
      <c r="D90" s="18" t="s">
        <v>195</v>
      </c>
      <c r="E90" s="17" t="s">
        <v>196</v>
      </c>
      <c r="F90" s="18">
        <v>3</v>
      </c>
      <c r="G90" s="18">
        <v>54</v>
      </c>
      <c r="H90" s="18">
        <v>18</v>
      </c>
      <c r="I90" s="18">
        <v>36</v>
      </c>
      <c r="J90" s="18"/>
      <c r="K90" s="18"/>
      <c r="L90" s="18"/>
      <c r="M90" s="18"/>
      <c r="N90" s="18">
        <v>3</v>
      </c>
      <c r="O90" s="18"/>
      <c r="P90" s="18"/>
      <c r="Q90" s="18"/>
      <c r="R90" s="128"/>
    </row>
    <row r="91" s="65" customFormat="1" ht="15" customHeight="1" spans="1:18">
      <c r="A91" s="117"/>
      <c r="B91" s="106"/>
      <c r="C91" s="107"/>
      <c r="D91" s="18" t="s">
        <v>197</v>
      </c>
      <c r="E91" s="17" t="s">
        <v>198</v>
      </c>
      <c r="F91" s="18">
        <v>3</v>
      </c>
      <c r="G91" s="18">
        <v>60</v>
      </c>
      <c r="H91" s="18">
        <v>20</v>
      </c>
      <c r="I91" s="18">
        <v>40</v>
      </c>
      <c r="J91" s="18"/>
      <c r="K91" s="18"/>
      <c r="L91" s="18"/>
      <c r="M91" s="18"/>
      <c r="N91" s="18">
        <v>3</v>
      </c>
      <c r="O91" s="18"/>
      <c r="P91" s="18"/>
      <c r="Q91" s="18"/>
      <c r="R91" s="128"/>
    </row>
    <row r="92" s="65" customFormat="1" ht="15" customHeight="1" spans="1:18">
      <c r="A92" s="117"/>
      <c r="B92" s="106"/>
      <c r="C92" s="107"/>
      <c r="D92" s="18" t="s">
        <v>199</v>
      </c>
      <c r="E92" s="17" t="s">
        <v>200</v>
      </c>
      <c r="F92" s="18">
        <v>2</v>
      </c>
      <c r="G92" s="18">
        <v>36</v>
      </c>
      <c r="H92" s="18">
        <v>18</v>
      </c>
      <c r="I92" s="18">
        <v>18</v>
      </c>
      <c r="J92" s="18"/>
      <c r="K92" s="18"/>
      <c r="L92" s="18"/>
      <c r="M92" s="18"/>
      <c r="N92" s="18">
        <v>2</v>
      </c>
      <c r="O92" s="18"/>
      <c r="P92" s="18"/>
      <c r="Q92" s="18"/>
      <c r="R92" s="128"/>
    </row>
    <row r="93" s="65" customFormat="1" ht="15" customHeight="1" spans="1:18">
      <c r="A93" s="117"/>
      <c r="B93" s="106"/>
      <c r="C93" s="107"/>
      <c r="D93" s="18" t="s">
        <v>201</v>
      </c>
      <c r="E93" s="17" t="s">
        <v>202</v>
      </c>
      <c r="F93" s="18">
        <v>2</v>
      </c>
      <c r="G93" s="18">
        <v>40</v>
      </c>
      <c r="H93" s="18">
        <v>20</v>
      </c>
      <c r="I93" s="18">
        <v>20</v>
      </c>
      <c r="J93" s="18"/>
      <c r="K93" s="18"/>
      <c r="L93" s="18"/>
      <c r="M93" s="18"/>
      <c r="N93" s="18">
        <v>2</v>
      </c>
      <c r="O93" s="18"/>
      <c r="P93" s="18"/>
      <c r="Q93" s="18"/>
      <c r="R93" s="128"/>
    </row>
    <row r="94" s="65" customFormat="1" ht="15" customHeight="1" spans="1:18">
      <c r="A94" s="117"/>
      <c r="B94" s="106"/>
      <c r="C94" s="107"/>
      <c r="D94" s="18" t="s">
        <v>203</v>
      </c>
      <c r="E94" s="17" t="s">
        <v>204</v>
      </c>
      <c r="F94" s="18">
        <v>2</v>
      </c>
      <c r="G94" s="18">
        <v>36</v>
      </c>
      <c r="H94" s="18">
        <v>18</v>
      </c>
      <c r="I94" s="18">
        <v>18</v>
      </c>
      <c r="J94" s="18"/>
      <c r="K94" s="18"/>
      <c r="L94" s="18"/>
      <c r="M94" s="18"/>
      <c r="N94" s="18">
        <v>2</v>
      </c>
      <c r="O94" s="18"/>
      <c r="P94" s="18"/>
      <c r="Q94" s="18"/>
      <c r="R94" s="128"/>
    </row>
    <row r="95" s="65" customFormat="1" ht="15" customHeight="1" spans="1:18">
      <c r="A95" s="117"/>
      <c r="B95" s="106"/>
      <c r="C95" s="107"/>
      <c r="D95" s="18" t="s">
        <v>205</v>
      </c>
      <c r="E95" s="17" t="s">
        <v>206</v>
      </c>
      <c r="F95" s="18">
        <v>2</v>
      </c>
      <c r="G95" s="18">
        <v>36</v>
      </c>
      <c r="H95" s="18">
        <v>18</v>
      </c>
      <c r="I95" s="18">
        <v>18</v>
      </c>
      <c r="J95" s="18"/>
      <c r="K95" s="18"/>
      <c r="L95" s="18"/>
      <c r="M95" s="18"/>
      <c r="N95" s="136"/>
      <c r="O95" s="18">
        <v>2</v>
      </c>
      <c r="P95" s="18"/>
      <c r="Q95" s="18"/>
      <c r="R95" s="128"/>
    </row>
    <row r="96" s="65" customFormat="1" ht="15" customHeight="1" spans="1:18">
      <c r="A96" s="117"/>
      <c r="B96" s="106"/>
      <c r="C96" s="107"/>
      <c r="D96" s="18" t="s">
        <v>207</v>
      </c>
      <c r="E96" s="17" t="s">
        <v>208</v>
      </c>
      <c r="F96" s="18">
        <v>2</v>
      </c>
      <c r="G96" s="18">
        <v>36</v>
      </c>
      <c r="H96" s="18">
        <v>18</v>
      </c>
      <c r="I96" s="18">
        <v>18</v>
      </c>
      <c r="J96" s="18"/>
      <c r="K96" s="18"/>
      <c r="L96" s="18"/>
      <c r="M96" s="136"/>
      <c r="N96" s="18"/>
      <c r="O96" s="18">
        <v>2</v>
      </c>
      <c r="P96" s="18"/>
      <c r="Q96" s="18"/>
      <c r="R96" s="128"/>
    </row>
    <row r="97" s="65" customFormat="1" ht="15" customHeight="1" spans="1:18">
      <c r="A97" s="117"/>
      <c r="B97" s="106"/>
      <c r="C97" s="107"/>
      <c r="D97" s="18" t="s">
        <v>209</v>
      </c>
      <c r="E97" s="17" t="s">
        <v>210</v>
      </c>
      <c r="F97" s="18">
        <v>2</v>
      </c>
      <c r="G97" s="18">
        <v>36</v>
      </c>
      <c r="H97" s="18">
        <v>18</v>
      </c>
      <c r="I97" s="18">
        <v>18</v>
      </c>
      <c r="J97" s="18"/>
      <c r="K97" s="18"/>
      <c r="L97" s="18"/>
      <c r="M97" s="136"/>
      <c r="N97" s="18"/>
      <c r="O97" s="18">
        <v>2</v>
      </c>
      <c r="P97" s="18"/>
      <c r="Q97" s="18"/>
      <c r="R97" s="128"/>
    </row>
    <row r="98" s="65" customFormat="1" ht="15" customHeight="1" spans="1:18">
      <c r="A98" s="117"/>
      <c r="B98" s="106"/>
      <c r="C98" s="107"/>
      <c r="D98" s="18" t="s">
        <v>211</v>
      </c>
      <c r="E98" s="17" t="s">
        <v>212</v>
      </c>
      <c r="F98" s="18">
        <v>2</v>
      </c>
      <c r="G98" s="18">
        <v>36</v>
      </c>
      <c r="H98" s="18">
        <v>18</v>
      </c>
      <c r="I98" s="18">
        <v>18</v>
      </c>
      <c r="J98" s="18"/>
      <c r="K98" s="18"/>
      <c r="L98" s="18"/>
      <c r="M98" s="136"/>
      <c r="N98" s="18"/>
      <c r="O98" s="18">
        <v>2</v>
      </c>
      <c r="P98" s="18"/>
      <c r="Q98" s="18"/>
      <c r="R98" s="128"/>
    </row>
    <row r="99" s="65" customFormat="1" ht="15" customHeight="1" spans="1:18">
      <c r="A99" s="117"/>
      <c r="B99" s="106"/>
      <c r="C99" s="107"/>
      <c r="D99" s="18" t="s">
        <v>213</v>
      </c>
      <c r="E99" s="17" t="s">
        <v>214</v>
      </c>
      <c r="F99" s="18">
        <v>2</v>
      </c>
      <c r="G99" s="18">
        <v>36</v>
      </c>
      <c r="H99" s="18">
        <v>18</v>
      </c>
      <c r="I99" s="18">
        <v>18</v>
      </c>
      <c r="J99" s="18"/>
      <c r="K99" s="18"/>
      <c r="L99" s="18"/>
      <c r="M99" s="18"/>
      <c r="N99" s="18"/>
      <c r="O99" s="18">
        <v>2</v>
      </c>
      <c r="P99" s="18"/>
      <c r="Q99" s="18"/>
      <c r="R99" s="128"/>
    </row>
    <row r="100" s="65" customFormat="1" ht="15" customHeight="1" spans="1:18">
      <c r="A100" s="117"/>
      <c r="B100" s="106"/>
      <c r="C100" s="107"/>
      <c r="D100" s="18" t="s">
        <v>215</v>
      </c>
      <c r="E100" s="17" t="s">
        <v>216</v>
      </c>
      <c r="F100" s="18">
        <v>2</v>
      </c>
      <c r="G100" s="18">
        <v>36</v>
      </c>
      <c r="H100" s="18">
        <v>18</v>
      </c>
      <c r="I100" s="18">
        <v>18</v>
      </c>
      <c r="J100" s="18"/>
      <c r="K100" s="18"/>
      <c r="L100" s="18"/>
      <c r="M100" s="18"/>
      <c r="N100" s="18"/>
      <c r="O100" s="18">
        <v>2</v>
      </c>
      <c r="P100" s="18"/>
      <c r="Q100" s="18"/>
      <c r="R100" s="128"/>
    </row>
    <row r="101" s="65" customFormat="1" ht="15" customHeight="1" spans="1:18">
      <c r="A101" s="117"/>
      <c r="B101" s="106"/>
      <c r="C101" s="107"/>
      <c r="D101" s="15" t="s">
        <v>217</v>
      </c>
      <c r="E101" s="133" t="s">
        <v>218</v>
      </c>
      <c r="F101" s="15">
        <v>2</v>
      </c>
      <c r="G101" s="15">
        <v>40</v>
      </c>
      <c r="H101" s="18">
        <v>20</v>
      </c>
      <c r="I101" s="18">
        <v>20</v>
      </c>
      <c r="J101" s="18"/>
      <c r="K101" s="18"/>
      <c r="L101" s="18"/>
      <c r="M101" s="18"/>
      <c r="N101" s="18"/>
      <c r="O101" s="18">
        <v>2</v>
      </c>
      <c r="P101" s="18"/>
      <c r="Q101" s="18"/>
      <c r="R101" s="128"/>
    </row>
    <row r="102" s="65" customFormat="1" ht="15" customHeight="1" spans="1:18">
      <c r="A102" s="117"/>
      <c r="B102" s="106"/>
      <c r="C102" s="107"/>
      <c r="D102" s="18" t="s">
        <v>219</v>
      </c>
      <c r="E102" s="17" t="s">
        <v>220</v>
      </c>
      <c r="F102" s="18">
        <v>2</v>
      </c>
      <c r="G102" s="18">
        <v>40</v>
      </c>
      <c r="H102" s="18">
        <v>20</v>
      </c>
      <c r="I102" s="18">
        <v>20</v>
      </c>
      <c r="J102" s="18"/>
      <c r="K102" s="18"/>
      <c r="L102" s="18"/>
      <c r="M102" s="18"/>
      <c r="N102" s="18"/>
      <c r="O102" s="18">
        <v>2</v>
      </c>
      <c r="P102" s="18"/>
      <c r="Q102" s="18"/>
      <c r="R102" s="128"/>
    </row>
    <row r="103" s="65" customFormat="1" ht="15" customHeight="1" spans="1:18">
      <c r="A103" s="117"/>
      <c r="B103" s="106"/>
      <c r="C103" s="107"/>
      <c r="D103" s="18" t="s">
        <v>221</v>
      </c>
      <c r="E103" s="17" t="s">
        <v>222</v>
      </c>
      <c r="F103" s="18">
        <v>2</v>
      </c>
      <c r="G103" s="18">
        <v>36</v>
      </c>
      <c r="H103" s="18">
        <v>18</v>
      </c>
      <c r="I103" s="18">
        <v>18</v>
      </c>
      <c r="J103" s="18"/>
      <c r="K103" s="18"/>
      <c r="L103" s="18">
        <v>2</v>
      </c>
      <c r="M103" s="18"/>
      <c r="N103" s="18"/>
      <c r="O103" s="18"/>
      <c r="P103" s="18"/>
      <c r="Q103" s="18"/>
      <c r="R103" s="128"/>
    </row>
    <row r="104" s="65" customFormat="1" ht="15" customHeight="1" spans="1:18">
      <c r="A104" s="117"/>
      <c r="B104" s="106"/>
      <c r="C104" s="107"/>
      <c r="D104" s="18" t="s">
        <v>223</v>
      </c>
      <c r="E104" s="17" t="s">
        <v>224</v>
      </c>
      <c r="F104" s="18">
        <v>3</v>
      </c>
      <c r="G104" s="18">
        <v>60</v>
      </c>
      <c r="H104" s="18">
        <v>40</v>
      </c>
      <c r="I104" s="18">
        <v>20</v>
      </c>
      <c r="J104" s="18"/>
      <c r="K104" s="18"/>
      <c r="L104" s="18"/>
      <c r="M104" s="18">
        <v>3</v>
      </c>
      <c r="N104" s="18"/>
      <c r="O104" s="18"/>
      <c r="P104" s="18"/>
      <c r="Q104" s="18"/>
      <c r="R104" s="128"/>
    </row>
    <row r="105" s="65" customFormat="1" ht="15" customHeight="1" spans="1:18">
      <c r="A105" s="117"/>
      <c r="B105" s="106"/>
      <c r="C105" s="107"/>
      <c r="D105" s="18" t="s">
        <v>225</v>
      </c>
      <c r="E105" s="17" t="s">
        <v>226</v>
      </c>
      <c r="F105" s="18">
        <v>3</v>
      </c>
      <c r="G105" s="18">
        <v>54</v>
      </c>
      <c r="H105" s="18">
        <v>36</v>
      </c>
      <c r="I105" s="18">
        <v>18</v>
      </c>
      <c r="J105" s="18"/>
      <c r="K105" s="18">
        <v>3</v>
      </c>
      <c r="L105" s="18"/>
      <c r="M105" s="18"/>
      <c r="N105" s="18"/>
      <c r="O105" s="18"/>
      <c r="P105" s="18"/>
      <c r="Q105" s="18"/>
      <c r="R105" s="128"/>
    </row>
    <row r="106" s="65" customFormat="1" ht="15" customHeight="1" spans="1:18">
      <c r="A106" s="117"/>
      <c r="B106" s="106"/>
      <c r="C106" s="107"/>
      <c r="D106" s="84" t="s">
        <v>227</v>
      </c>
      <c r="E106" s="14" t="s">
        <v>228</v>
      </c>
      <c r="F106" s="84">
        <v>3</v>
      </c>
      <c r="G106" s="84">
        <v>54</v>
      </c>
      <c r="H106" s="84">
        <v>36</v>
      </c>
      <c r="I106" s="84">
        <v>18</v>
      </c>
      <c r="J106" s="84"/>
      <c r="K106" s="84"/>
      <c r="L106" s="84"/>
      <c r="M106" s="84"/>
      <c r="N106" s="84">
        <v>3</v>
      </c>
      <c r="O106" s="84"/>
      <c r="P106" s="84"/>
      <c r="Q106" s="84"/>
      <c r="R106" s="128"/>
    </row>
    <row r="107" s="65" customFormat="1" ht="15" customHeight="1" spans="1:18">
      <c r="A107" s="117"/>
      <c r="B107" s="106"/>
      <c r="C107" s="107"/>
      <c r="D107" s="18" t="s">
        <v>229</v>
      </c>
      <c r="E107" s="17" t="s">
        <v>230</v>
      </c>
      <c r="F107" s="18">
        <v>2</v>
      </c>
      <c r="G107" s="18">
        <v>36</v>
      </c>
      <c r="H107" s="18">
        <v>18</v>
      </c>
      <c r="I107" s="18">
        <v>18</v>
      </c>
      <c r="J107" s="18"/>
      <c r="K107" s="18"/>
      <c r="L107" s="18"/>
      <c r="M107" s="18"/>
      <c r="N107" s="18">
        <v>2</v>
      </c>
      <c r="O107" s="18"/>
      <c r="P107" s="18"/>
      <c r="Q107" s="18"/>
      <c r="R107" s="128"/>
    </row>
    <row r="108" s="65" customFormat="1" ht="15" customHeight="1" spans="1:18">
      <c r="A108" s="117"/>
      <c r="B108" s="106"/>
      <c r="C108" s="107"/>
      <c r="D108" s="18" t="s">
        <v>231</v>
      </c>
      <c r="E108" s="17" t="s">
        <v>232</v>
      </c>
      <c r="F108" s="18">
        <v>2</v>
      </c>
      <c r="G108" s="18">
        <v>36</v>
      </c>
      <c r="H108" s="18">
        <v>18</v>
      </c>
      <c r="I108" s="18">
        <v>18</v>
      </c>
      <c r="J108" s="18"/>
      <c r="K108" s="18"/>
      <c r="L108" s="18"/>
      <c r="M108" s="18"/>
      <c r="N108" s="18"/>
      <c r="O108" s="18">
        <v>2</v>
      </c>
      <c r="P108" s="18"/>
      <c r="Q108" s="18"/>
      <c r="R108" s="128"/>
    </row>
    <row r="109" s="65" customFormat="1" ht="15" customHeight="1" spans="1:18">
      <c r="A109" s="117"/>
      <c r="B109" s="106"/>
      <c r="C109" s="107"/>
      <c r="D109" s="18" t="s">
        <v>233</v>
      </c>
      <c r="E109" s="17" t="s">
        <v>234</v>
      </c>
      <c r="F109" s="18">
        <v>2</v>
      </c>
      <c r="G109" s="18">
        <v>36</v>
      </c>
      <c r="H109" s="18">
        <v>18</v>
      </c>
      <c r="I109" s="18">
        <v>18</v>
      </c>
      <c r="J109" s="18"/>
      <c r="K109" s="18"/>
      <c r="L109" s="18"/>
      <c r="M109" s="18"/>
      <c r="N109" s="18"/>
      <c r="O109" s="18">
        <v>2</v>
      </c>
      <c r="P109" s="18"/>
      <c r="Q109" s="18"/>
      <c r="R109" s="128"/>
    </row>
    <row r="110" s="65" customFormat="1" ht="15" customHeight="1" spans="1:18">
      <c r="A110" s="117"/>
      <c r="B110" s="106"/>
      <c r="C110" s="107"/>
      <c r="D110" s="18" t="s">
        <v>235</v>
      </c>
      <c r="E110" s="17" t="s">
        <v>236</v>
      </c>
      <c r="F110" s="18">
        <v>2</v>
      </c>
      <c r="G110" s="18">
        <v>36</v>
      </c>
      <c r="H110" s="18">
        <v>36</v>
      </c>
      <c r="I110" s="18">
        <v>0</v>
      </c>
      <c r="J110" s="18"/>
      <c r="K110" s="18"/>
      <c r="L110" s="18"/>
      <c r="M110" s="18"/>
      <c r="N110" s="18">
        <v>2</v>
      </c>
      <c r="O110" s="18"/>
      <c r="P110" s="18"/>
      <c r="Q110" s="18"/>
      <c r="R110" s="128"/>
    </row>
    <row r="111" s="65" customFormat="1" ht="15" customHeight="1" spans="1:18">
      <c r="A111" s="117"/>
      <c r="B111" s="106"/>
      <c r="C111" s="107"/>
      <c r="D111" s="18" t="s">
        <v>237</v>
      </c>
      <c r="E111" s="17" t="s">
        <v>238</v>
      </c>
      <c r="F111" s="18">
        <v>3</v>
      </c>
      <c r="G111" s="18">
        <v>54</v>
      </c>
      <c r="H111" s="18">
        <v>36</v>
      </c>
      <c r="I111" s="18">
        <v>18</v>
      </c>
      <c r="J111" s="18"/>
      <c r="K111" s="18"/>
      <c r="L111" s="18"/>
      <c r="M111" s="18">
        <v>3</v>
      </c>
      <c r="N111" s="18"/>
      <c r="O111" s="18"/>
      <c r="P111" s="18"/>
      <c r="Q111" s="18"/>
      <c r="R111" s="128"/>
    </row>
    <row r="112" s="65" customFormat="1" ht="15" customHeight="1" spans="1:18">
      <c r="A112" s="117"/>
      <c r="B112" s="106"/>
      <c r="C112" s="107"/>
      <c r="D112" s="18" t="s">
        <v>239</v>
      </c>
      <c r="E112" s="17" t="s">
        <v>240</v>
      </c>
      <c r="F112" s="18">
        <v>2</v>
      </c>
      <c r="G112" s="18">
        <v>36</v>
      </c>
      <c r="H112" s="18">
        <v>18</v>
      </c>
      <c r="I112" s="18">
        <v>18</v>
      </c>
      <c r="J112" s="18"/>
      <c r="K112" s="18"/>
      <c r="L112" s="18"/>
      <c r="M112" s="18"/>
      <c r="N112" s="18">
        <v>2</v>
      </c>
      <c r="O112" s="18"/>
      <c r="P112" s="18"/>
      <c r="Q112" s="18"/>
      <c r="R112" s="128"/>
    </row>
    <row r="113" s="65" customFormat="1" ht="15" customHeight="1" spans="1:18">
      <c r="A113" s="117"/>
      <c r="B113" s="106"/>
      <c r="C113" s="107"/>
      <c r="D113" s="18" t="s">
        <v>241</v>
      </c>
      <c r="E113" s="17" t="s">
        <v>242</v>
      </c>
      <c r="F113" s="18">
        <v>2</v>
      </c>
      <c r="G113" s="18">
        <v>36</v>
      </c>
      <c r="H113" s="18">
        <v>36</v>
      </c>
      <c r="I113" s="18">
        <v>0</v>
      </c>
      <c r="J113" s="18"/>
      <c r="K113" s="18"/>
      <c r="L113" s="18"/>
      <c r="M113" s="18"/>
      <c r="N113" s="18"/>
      <c r="O113" s="18">
        <v>2</v>
      </c>
      <c r="P113" s="18"/>
      <c r="Q113" s="18"/>
      <c r="R113" s="128"/>
    </row>
    <row r="114" s="65" customFormat="1" ht="15" customHeight="1" spans="1:18">
      <c r="A114" s="117"/>
      <c r="B114" s="106"/>
      <c r="C114" s="107"/>
      <c r="D114" s="18" t="s">
        <v>243</v>
      </c>
      <c r="E114" s="17" t="s">
        <v>244</v>
      </c>
      <c r="F114" s="18">
        <v>3</v>
      </c>
      <c r="G114" s="18">
        <v>54</v>
      </c>
      <c r="H114" s="18">
        <v>0</v>
      </c>
      <c r="I114" s="18">
        <v>54</v>
      </c>
      <c r="J114" s="18"/>
      <c r="K114" s="18"/>
      <c r="L114" s="18"/>
      <c r="M114" s="18"/>
      <c r="N114" s="18"/>
      <c r="O114" s="18"/>
      <c r="P114" s="18">
        <v>3</v>
      </c>
      <c r="Q114" s="18"/>
      <c r="R114" s="128"/>
    </row>
    <row r="115" s="65" customFormat="1" ht="15" customHeight="1" spans="1:18">
      <c r="A115" s="117"/>
      <c r="B115" s="106"/>
      <c r="C115" s="107"/>
      <c r="D115" s="18" t="s">
        <v>245</v>
      </c>
      <c r="E115" s="17" t="s">
        <v>244</v>
      </c>
      <c r="F115" s="18">
        <v>2</v>
      </c>
      <c r="G115" s="18">
        <v>36</v>
      </c>
      <c r="H115" s="18">
        <v>0</v>
      </c>
      <c r="I115" s="18">
        <v>36</v>
      </c>
      <c r="J115" s="18"/>
      <c r="K115" s="18"/>
      <c r="L115" s="18"/>
      <c r="M115" s="18"/>
      <c r="N115" s="18"/>
      <c r="O115" s="18"/>
      <c r="P115" s="18">
        <v>2</v>
      </c>
      <c r="Q115" s="18"/>
      <c r="R115" s="128"/>
    </row>
    <row r="116" s="65" customFormat="1" ht="15" customHeight="1" spans="1:18">
      <c r="A116" s="117"/>
      <c r="B116" s="106"/>
      <c r="C116" s="107"/>
      <c r="D116" s="18" t="s">
        <v>246</v>
      </c>
      <c r="E116" s="17" t="s">
        <v>244</v>
      </c>
      <c r="F116" s="18">
        <v>1</v>
      </c>
      <c r="G116" s="18">
        <v>18</v>
      </c>
      <c r="H116" s="18">
        <v>0</v>
      </c>
      <c r="I116" s="18">
        <v>18</v>
      </c>
      <c r="J116" s="18"/>
      <c r="K116" s="18"/>
      <c r="L116" s="18"/>
      <c r="M116" s="18"/>
      <c r="N116" s="18"/>
      <c r="O116" s="18"/>
      <c r="P116" s="18">
        <v>2</v>
      </c>
      <c r="Q116" s="18"/>
      <c r="R116" s="128"/>
    </row>
    <row r="117" s="65" customFormat="1" ht="19" customHeight="1" spans="1:18">
      <c r="A117" s="134"/>
      <c r="B117" s="106"/>
      <c r="C117" s="107"/>
      <c r="D117" s="84" t="s">
        <v>247</v>
      </c>
      <c r="E117" s="14" t="s">
        <v>248</v>
      </c>
      <c r="F117" s="84">
        <v>2</v>
      </c>
      <c r="G117" s="84">
        <v>36</v>
      </c>
      <c r="H117" s="84">
        <v>18</v>
      </c>
      <c r="I117" s="84">
        <v>18</v>
      </c>
      <c r="J117" s="84"/>
      <c r="K117" s="84"/>
      <c r="L117" s="84"/>
      <c r="M117" s="84">
        <v>2</v>
      </c>
      <c r="N117" s="84"/>
      <c r="O117" s="84"/>
      <c r="P117" s="84"/>
      <c r="Q117" s="84"/>
      <c r="R117" s="128"/>
    </row>
    <row r="118" s="65" customFormat="1" ht="20" customHeight="1" spans="1:18">
      <c r="A118" s="134"/>
      <c r="B118" s="106" t="s">
        <v>249</v>
      </c>
      <c r="C118" s="106"/>
      <c r="D118" s="106"/>
      <c r="E118" s="106"/>
      <c r="F118" s="106">
        <f>SUM(F67:F117)</f>
        <v>113</v>
      </c>
      <c r="G118" s="106">
        <f t="shared" ref="G118:Q118" si="5">SUM(G67:G117)</f>
        <v>2070</v>
      </c>
      <c r="H118" s="106">
        <f t="shared" si="5"/>
        <v>1062</v>
      </c>
      <c r="I118" s="106">
        <f t="shared" si="5"/>
        <v>1008</v>
      </c>
      <c r="J118" s="106">
        <f t="shared" si="5"/>
        <v>0</v>
      </c>
      <c r="K118" s="106">
        <f t="shared" si="5"/>
        <v>7</v>
      </c>
      <c r="L118" s="106">
        <f t="shared" si="5"/>
        <v>10</v>
      </c>
      <c r="M118" s="106">
        <f t="shared" si="5"/>
        <v>29</v>
      </c>
      <c r="N118" s="106">
        <f t="shared" si="5"/>
        <v>37</v>
      </c>
      <c r="O118" s="106">
        <f t="shared" si="5"/>
        <v>24</v>
      </c>
      <c r="P118" s="106">
        <f t="shared" si="5"/>
        <v>7</v>
      </c>
      <c r="Q118" s="106">
        <f t="shared" si="5"/>
        <v>0</v>
      </c>
      <c r="R118" s="128"/>
    </row>
    <row r="119" s="65" customFormat="1" ht="15" customHeight="1" spans="1:18">
      <c r="A119" s="106" t="s">
        <v>250</v>
      </c>
      <c r="B119" s="106"/>
      <c r="C119" s="106"/>
      <c r="D119" s="106"/>
      <c r="E119" s="106"/>
      <c r="F119" s="106">
        <f t="shared" ref="F119:J119" si="6">F118+F66</f>
        <v>119</v>
      </c>
      <c r="G119" s="106">
        <f t="shared" si="6"/>
        <v>2178</v>
      </c>
      <c r="H119" s="106">
        <f t="shared" si="6"/>
        <v>1140</v>
      </c>
      <c r="I119" s="106">
        <f t="shared" si="6"/>
        <v>1038</v>
      </c>
      <c r="J119" s="106">
        <f t="shared" si="6"/>
        <v>4</v>
      </c>
      <c r="K119" s="106">
        <f>K66</f>
        <v>0</v>
      </c>
      <c r="L119" s="106">
        <f t="shared" ref="L119:Q119" si="7">L118+L66</f>
        <v>10</v>
      </c>
      <c r="M119" s="106">
        <f t="shared" si="7"/>
        <v>31</v>
      </c>
      <c r="N119" s="106">
        <f t="shared" si="7"/>
        <v>37</v>
      </c>
      <c r="O119" s="106">
        <f t="shared" si="7"/>
        <v>24</v>
      </c>
      <c r="P119" s="106">
        <f t="shared" si="7"/>
        <v>7</v>
      </c>
      <c r="Q119" s="106">
        <f t="shared" si="7"/>
        <v>0</v>
      </c>
      <c r="R119" s="128"/>
    </row>
    <row r="120" s="65" customFormat="1" ht="15" customHeight="1" spans="1:18">
      <c r="A120" s="106" t="s">
        <v>251</v>
      </c>
      <c r="B120" s="106" t="s">
        <v>252</v>
      </c>
      <c r="C120" s="114"/>
      <c r="D120" s="135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37"/>
      <c r="Q120" s="106"/>
      <c r="R120" s="128" t="s">
        <v>253</v>
      </c>
    </row>
    <row r="121" s="65" customFormat="1" ht="15" customHeight="1" spans="1:18">
      <c r="A121" s="106"/>
      <c r="B121" s="106"/>
      <c r="C121" s="117"/>
      <c r="D121" s="135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37"/>
      <c r="Q121" s="106"/>
      <c r="R121" s="138"/>
    </row>
    <row r="122" s="65" customFormat="1" ht="15" customHeight="1" spans="1:18">
      <c r="A122" s="106"/>
      <c r="B122" s="106"/>
      <c r="C122" s="117"/>
      <c r="D122" s="13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37"/>
      <c r="Q122" s="106"/>
      <c r="R122" s="138"/>
    </row>
    <row r="123" s="65" customFormat="1" ht="15" customHeight="1" spans="1:18">
      <c r="A123" s="106"/>
      <c r="B123" s="106"/>
      <c r="C123" s="117"/>
      <c r="D123" s="13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37"/>
      <c r="Q123" s="106"/>
      <c r="R123" s="138"/>
    </row>
    <row r="124" s="65" customFormat="1" ht="15" customHeight="1" spans="1:18">
      <c r="A124" s="106"/>
      <c r="B124" s="106"/>
      <c r="C124" s="117"/>
      <c r="D124" s="135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37"/>
      <c r="Q124" s="106"/>
      <c r="R124" s="138"/>
    </row>
    <row r="125" s="65" customFormat="1" ht="15" customHeight="1" spans="1:18">
      <c r="A125" s="106"/>
      <c r="B125" s="106"/>
      <c r="C125" s="134"/>
      <c r="D125" s="135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37"/>
      <c r="Q125" s="106"/>
      <c r="R125" s="138"/>
    </row>
    <row r="126" s="65" customFormat="1" ht="15" customHeight="1" spans="1:18">
      <c r="A126" s="108" t="s">
        <v>254</v>
      </c>
      <c r="B126" s="109"/>
      <c r="C126" s="109"/>
      <c r="D126" s="109"/>
      <c r="E126" s="110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37"/>
      <c r="Q126" s="106"/>
      <c r="R126" s="138"/>
    </row>
    <row r="127" s="2" customFormat="1" spans="1:17">
      <c r="A127" s="11" t="s">
        <v>255</v>
      </c>
      <c r="B127" s="11" t="s">
        <v>256</v>
      </c>
      <c r="C127" s="11">
        <v>6</v>
      </c>
      <c r="D127" s="11" t="s">
        <v>257</v>
      </c>
      <c r="E127" s="11" t="s">
        <v>258</v>
      </c>
      <c r="F127" s="11">
        <v>2</v>
      </c>
      <c r="G127" s="11">
        <v>36</v>
      </c>
      <c r="H127" s="11">
        <v>14</v>
      </c>
      <c r="I127" s="11">
        <v>22</v>
      </c>
      <c r="J127" s="11">
        <v>2</v>
      </c>
      <c r="K127" s="11"/>
      <c r="L127" s="11"/>
      <c r="M127" s="11"/>
      <c r="N127" s="11"/>
      <c r="O127" s="11"/>
      <c r="P127" s="11"/>
      <c r="Q127" s="11"/>
    </row>
    <row r="128" s="2" customFormat="1" ht="80" customHeight="1" spans="1:17">
      <c r="A128" s="11"/>
      <c r="B128" s="11"/>
      <c r="C128" s="11"/>
      <c r="D128" s="11" t="s">
        <v>259</v>
      </c>
      <c r="E128" s="11" t="s">
        <v>260</v>
      </c>
      <c r="F128" s="11">
        <v>2</v>
      </c>
      <c r="G128" s="11">
        <v>36</v>
      </c>
      <c r="H128" s="11">
        <v>14</v>
      </c>
      <c r="I128" s="11">
        <v>22</v>
      </c>
      <c r="J128" s="11"/>
      <c r="K128" s="11">
        <v>2</v>
      </c>
      <c r="L128" s="11"/>
      <c r="M128" s="11"/>
      <c r="N128" s="11"/>
      <c r="O128" s="11"/>
      <c r="P128" s="11"/>
      <c r="Q128" s="11"/>
    </row>
    <row r="129" s="2" customFormat="1" ht="84" customHeight="1" spans="1:17">
      <c r="A129" s="11"/>
      <c r="B129" s="11"/>
      <c r="C129" s="11"/>
      <c r="D129" s="11" t="s">
        <v>261</v>
      </c>
      <c r="E129" s="11" t="s">
        <v>262</v>
      </c>
      <c r="F129" s="11">
        <v>2</v>
      </c>
      <c r="G129" s="11">
        <v>36</v>
      </c>
      <c r="H129" s="11">
        <v>14</v>
      </c>
      <c r="I129" s="11">
        <v>22</v>
      </c>
      <c r="J129" s="11"/>
      <c r="K129" s="11"/>
      <c r="L129" s="11">
        <v>2</v>
      </c>
      <c r="M129" s="11"/>
      <c r="N129" s="11"/>
      <c r="O129" s="11"/>
      <c r="P129" s="11"/>
      <c r="Q129" s="11"/>
    </row>
    <row r="130" s="2" customFormat="1" spans="1:17">
      <c r="A130" s="11"/>
      <c r="B130" s="11"/>
      <c r="C130" s="11"/>
      <c r="D130" s="11" t="s">
        <v>263</v>
      </c>
      <c r="E130" s="11"/>
      <c r="F130" s="11">
        <v>6</v>
      </c>
      <c r="G130" s="11">
        <v>108</v>
      </c>
      <c r="H130" s="11">
        <v>42</v>
      </c>
      <c r="I130" s="11">
        <v>66</v>
      </c>
      <c r="J130" s="11">
        <v>2</v>
      </c>
      <c r="K130" s="11">
        <v>2</v>
      </c>
      <c r="L130" s="11">
        <v>2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</row>
    <row r="131" s="2" customFormat="1" spans="1:17">
      <c r="A131" s="11"/>
      <c r="B131" s="139" t="s">
        <v>264</v>
      </c>
      <c r="C131" s="139" t="s">
        <v>265</v>
      </c>
      <c r="D131" s="140" t="s">
        <v>266</v>
      </c>
      <c r="E131" s="140" t="s">
        <v>267</v>
      </c>
      <c r="F131" s="141">
        <v>2</v>
      </c>
      <c r="G131" s="140">
        <v>36</v>
      </c>
      <c r="H131" s="140">
        <v>14</v>
      </c>
      <c r="I131" s="140">
        <v>22</v>
      </c>
      <c r="J131" s="140"/>
      <c r="K131" s="140">
        <v>2</v>
      </c>
      <c r="L131" s="140"/>
      <c r="M131" s="140"/>
      <c r="N131" s="140"/>
      <c r="O131" s="140"/>
      <c r="P131" s="140"/>
      <c r="Q131" s="140"/>
    </row>
    <row r="132" s="2" customFormat="1" spans="1:17">
      <c r="A132" s="11"/>
      <c r="B132" s="142"/>
      <c r="C132" s="142"/>
      <c r="D132" s="140" t="s">
        <v>268</v>
      </c>
      <c r="E132" s="140" t="s">
        <v>269</v>
      </c>
      <c r="F132" s="141">
        <v>2</v>
      </c>
      <c r="G132" s="140">
        <v>36</v>
      </c>
      <c r="H132" s="140">
        <v>14</v>
      </c>
      <c r="I132" s="140">
        <v>22</v>
      </c>
      <c r="J132" s="140"/>
      <c r="K132" s="140">
        <v>2</v>
      </c>
      <c r="L132" s="140"/>
      <c r="M132" s="140"/>
      <c r="N132" s="140"/>
      <c r="O132" s="140"/>
      <c r="P132" s="140"/>
      <c r="Q132" s="140"/>
    </row>
    <row r="133" s="2" customFormat="1" spans="1:17">
      <c r="A133" s="11"/>
      <c r="B133" s="142"/>
      <c r="C133" s="142"/>
      <c r="D133" s="140" t="s">
        <v>270</v>
      </c>
      <c r="E133" s="140" t="s">
        <v>271</v>
      </c>
      <c r="F133" s="141">
        <v>2</v>
      </c>
      <c r="G133" s="140">
        <v>36</v>
      </c>
      <c r="H133" s="140">
        <v>14</v>
      </c>
      <c r="I133" s="140">
        <v>22</v>
      </c>
      <c r="J133" s="140"/>
      <c r="K133" s="140">
        <v>2</v>
      </c>
      <c r="L133" s="140"/>
      <c r="M133" s="140"/>
      <c r="N133" s="140"/>
      <c r="O133" s="140"/>
      <c r="P133" s="140"/>
      <c r="Q133" s="140"/>
    </row>
    <row r="134" s="2" customFormat="1" ht="28.8" spans="1:17">
      <c r="A134" s="11"/>
      <c r="B134" s="142"/>
      <c r="C134" s="142"/>
      <c r="D134" s="140" t="s">
        <v>272</v>
      </c>
      <c r="E134" s="106" t="s">
        <v>273</v>
      </c>
      <c r="F134" s="141">
        <v>1</v>
      </c>
      <c r="G134" s="140">
        <v>18</v>
      </c>
      <c r="H134" s="140">
        <v>7</v>
      </c>
      <c r="I134" s="140">
        <v>11</v>
      </c>
      <c r="J134" s="140"/>
      <c r="K134" s="140">
        <v>2</v>
      </c>
      <c r="L134" s="140"/>
      <c r="M134" s="140"/>
      <c r="N134" s="140"/>
      <c r="O134" s="140"/>
      <c r="P134" s="140"/>
      <c r="Q134" s="141"/>
    </row>
    <row r="135" s="2" customFormat="1" spans="1:17">
      <c r="A135" s="11"/>
      <c r="B135" s="142"/>
      <c r="C135" s="142"/>
      <c r="D135" s="140" t="s">
        <v>274</v>
      </c>
      <c r="E135" s="140" t="s">
        <v>275</v>
      </c>
      <c r="F135" s="141">
        <v>2</v>
      </c>
      <c r="G135" s="140">
        <v>36</v>
      </c>
      <c r="H135" s="140">
        <v>14</v>
      </c>
      <c r="I135" s="140">
        <v>22</v>
      </c>
      <c r="J135" s="140"/>
      <c r="K135" s="140"/>
      <c r="L135" s="140">
        <v>2</v>
      </c>
      <c r="M135" s="140"/>
      <c r="N135" s="140"/>
      <c r="O135" s="140"/>
      <c r="P135" s="140"/>
      <c r="Q135" s="140"/>
    </row>
    <row r="136" s="2" customFormat="1" spans="1:17">
      <c r="A136" s="11"/>
      <c r="B136" s="142"/>
      <c r="C136" s="142"/>
      <c r="D136" s="11" t="s">
        <v>276</v>
      </c>
      <c r="E136" s="106" t="s">
        <v>277</v>
      </c>
      <c r="F136" s="141">
        <v>1</v>
      </c>
      <c r="G136" s="140">
        <v>18</v>
      </c>
      <c r="H136" s="140">
        <v>7</v>
      </c>
      <c r="I136" s="140">
        <v>11</v>
      </c>
      <c r="J136" s="140"/>
      <c r="K136" s="140"/>
      <c r="L136" s="140">
        <v>2</v>
      </c>
      <c r="M136" s="140"/>
      <c r="N136" s="140"/>
      <c r="O136" s="143"/>
      <c r="P136" s="143"/>
      <c r="Q136" s="143"/>
    </row>
    <row r="137" s="2" customFormat="1" spans="1:17">
      <c r="A137" s="11"/>
      <c r="B137" s="142"/>
      <c r="C137" s="142"/>
      <c r="D137" s="140" t="s">
        <v>278</v>
      </c>
      <c r="E137" s="106" t="s">
        <v>279</v>
      </c>
      <c r="F137" s="143">
        <v>2</v>
      </c>
      <c r="G137" s="143">
        <v>36</v>
      </c>
      <c r="H137" s="143">
        <v>14</v>
      </c>
      <c r="I137" s="143">
        <v>22</v>
      </c>
      <c r="J137" s="143"/>
      <c r="K137" s="143"/>
      <c r="L137" s="140">
        <v>2</v>
      </c>
      <c r="M137" s="143"/>
      <c r="N137" s="143"/>
      <c r="O137" s="143"/>
      <c r="P137" s="143"/>
      <c r="Q137" s="143"/>
    </row>
    <row r="138" s="2" customFormat="1" spans="1:17">
      <c r="A138" s="11"/>
      <c r="B138" s="142"/>
      <c r="C138" s="142"/>
      <c r="D138" s="140" t="s">
        <v>280</v>
      </c>
      <c r="E138" s="140" t="s">
        <v>281</v>
      </c>
      <c r="F138" s="141">
        <v>2</v>
      </c>
      <c r="G138" s="140">
        <v>36</v>
      </c>
      <c r="H138" s="140">
        <v>14</v>
      </c>
      <c r="I138" s="140">
        <v>22</v>
      </c>
      <c r="J138" s="140"/>
      <c r="K138" s="140"/>
      <c r="L138" s="140">
        <v>2</v>
      </c>
      <c r="M138" s="140"/>
      <c r="N138" s="140"/>
      <c r="O138" s="140"/>
      <c r="P138" s="140"/>
      <c r="Q138" s="141"/>
    </row>
    <row r="139" s="2" customFormat="1" ht="28.8" spans="1:17">
      <c r="A139" s="11"/>
      <c r="B139" s="142"/>
      <c r="C139" s="142"/>
      <c r="D139" s="140" t="s">
        <v>282</v>
      </c>
      <c r="E139" s="140" t="s">
        <v>283</v>
      </c>
      <c r="F139" s="141">
        <v>1</v>
      </c>
      <c r="G139" s="140">
        <v>18</v>
      </c>
      <c r="H139" s="140">
        <v>7</v>
      </c>
      <c r="I139" s="140">
        <v>11</v>
      </c>
      <c r="J139" s="140"/>
      <c r="K139" s="140"/>
      <c r="L139" s="140">
        <v>2</v>
      </c>
      <c r="M139" s="140"/>
      <c r="N139" s="140"/>
      <c r="O139" s="140"/>
      <c r="P139" s="140"/>
      <c r="Q139" s="141"/>
    </row>
    <row r="140" s="2" customFormat="1" spans="1:17">
      <c r="A140" s="11"/>
      <c r="B140" s="142"/>
      <c r="C140" s="142"/>
      <c r="D140" s="140" t="s">
        <v>284</v>
      </c>
      <c r="E140" s="140" t="s">
        <v>285</v>
      </c>
      <c r="F140" s="143">
        <v>2</v>
      </c>
      <c r="G140" s="143">
        <v>36</v>
      </c>
      <c r="H140" s="143">
        <v>14</v>
      </c>
      <c r="I140" s="143">
        <v>22</v>
      </c>
      <c r="J140" s="143"/>
      <c r="K140" s="143"/>
      <c r="L140" s="143"/>
      <c r="M140" s="143">
        <v>2</v>
      </c>
      <c r="N140" s="143"/>
      <c r="O140" s="143"/>
      <c r="P140" s="143"/>
      <c r="Q140" s="143"/>
    </row>
    <row r="141" s="2" customFormat="1" ht="43.2" spans="1:17">
      <c r="A141" s="11"/>
      <c r="B141" s="142"/>
      <c r="C141" s="142"/>
      <c r="D141" s="140" t="s">
        <v>286</v>
      </c>
      <c r="E141" s="106" t="s">
        <v>287</v>
      </c>
      <c r="F141" s="143">
        <v>2</v>
      </c>
      <c r="G141" s="143">
        <v>36</v>
      </c>
      <c r="H141" s="143">
        <v>14</v>
      </c>
      <c r="I141" s="143">
        <v>22</v>
      </c>
      <c r="J141" s="143"/>
      <c r="K141" s="143"/>
      <c r="L141" s="143"/>
      <c r="M141" s="143">
        <v>2</v>
      </c>
      <c r="N141" s="143"/>
      <c r="O141" s="143"/>
      <c r="P141" s="143"/>
      <c r="Q141" s="143"/>
    </row>
    <row r="142" s="2" customFormat="1" spans="1:17">
      <c r="A142" s="11"/>
      <c r="B142" s="142"/>
      <c r="C142" s="142"/>
      <c r="D142" s="11" t="s">
        <v>288</v>
      </c>
      <c r="E142" s="106" t="s">
        <v>289</v>
      </c>
      <c r="F142" s="143">
        <v>2</v>
      </c>
      <c r="G142" s="143">
        <v>36</v>
      </c>
      <c r="H142" s="143">
        <v>14</v>
      </c>
      <c r="I142" s="143">
        <v>22</v>
      </c>
      <c r="J142" s="143"/>
      <c r="K142" s="143"/>
      <c r="L142" s="143"/>
      <c r="M142" s="143">
        <v>2</v>
      </c>
      <c r="N142" s="143"/>
      <c r="O142" s="143"/>
      <c r="P142" s="143"/>
      <c r="Q142" s="143"/>
    </row>
    <row r="143" s="2" customFormat="1" spans="1:17">
      <c r="A143" s="11"/>
      <c r="B143" s="142"/>
      <c r="C143" s="142"/>
      <c r="D143" s="11" t="s">
        <v>290</v>
      </c>
      <c r="E143" s="106" t="s">
        <v>291</v>
      </c>
      <c r="F143" s="143">
        <v>2</v>
      </c>
      <c r="G143" s="143">
        <v>36</v>
      </c>
      <c r="H143" s="143">
        <v>14</v>
      </c>
      <c r="I143" s="143">
        <v>22</v>
      </c>
      <c r="J143" s="143"/>
      <c r="K143" s="143"/>
      <c r="L143" s="143"/>
      <c r="M143" s="143">
        <v>2</v>
      </c>
      <c r="N143" s="143"/>
      <c r="O143" s="143"/>
      <c r="P143" s="143"/>
      <c r="Q143" s="143"/>
    </row>
    <row r="144" s="2" customFormat="1" spans="1:17">
      <c r="A144" s="11"/>
      <c r="B144" s="142"/>
      <c r="C144" s="142"/>
      <c r="D144" s="11" t="s">
        <v>292</v>
      </c>
      <c r="E144" s="140" t="s">
        <v>293</v>
      </c>
      <c r="F144" s="143">
        <v>2</v>
      </c>
      <c r="G144" s="143">
        <v>36</v>
      </c>
      <c r="H144" s="143">
        <v>14</v>
      </c>
      <c r="I144" s="143">
        <v>22</v>
      </c>
      <c r="J144" s="143"/>
      <c r="K144" s="143"/>
      <c r="L144" s="143"/>
      <c r="M144" s="143">
        <v>2</v>
      </c>
      <c r="N144" s="143"/>
      <c r="O144" s="143"/>
      <c r="P144" s="143"/>
      <c r="Q144" s="143"/>
    </row>
    <row r="145" s="2" customFormat="1" ht="28.8" spans="1:17">
      <c r="A145" s="11"/>
      <c r="B145" s="142"/>
      <c r="C145" s="142"/>
      <c r="D145" s="140" t="s">
        <v>294</v>
      </c>
      <c r="E145" s="106" t="s">
        <v>295</v>
      </c>
      <c r="F145" s="141">
        <v>1</v>
      </c>
      <c r="G145" s="140">
        <v>18</v>
      </c>
      <c r="H145" s="140">
        <v>7</v>
      </c>
      <c r="I145" s="140">
        <v>11</v>
      </c>
      <c r="J145" s="140"/>
      <c r="K145" s="140"/>
      <c r="L145" s="140"/>
      <c r="M145" s="140"/>
      <c r="N145" s="140">
        <v>2</v>
      </c>
      <c r="O145" s="140"/>
      <c r="P145" s="140"/>
      <c r="Q145" s="140"/>
    </row>
    <row r="146" s="2" customFormat="1" ht="28.8" spans="1:17">
      <c r="A146" s="11"/>
      <c r="B146" s="142"/>
      <c r="C146" s="142"/>
      <c r="D146" s="140" t="s">
        <v>296</v>
      </c>
      <c r="E146" s="140" t="s">
        <v>297</v>
      </c>
      <c r="F146" s="141">
        <v>1</v>
      </c>
      <c r="G146" s="140">
        <v>18</v>
      </c>
      <c r="H146" s="140">
        <v>7</v>
      </c>
      <c r="I146" s="140">
        <v>11</v>
      </c>
      <c r="J146" s="140"/>
      <c r="K146" s="140"/>
      <c r="L146" s="140"/>
      <c r="M146" s="140"/>
      <c r="N146" s="140">
        <v>2</v>
      </c>
      <c r="O146" s="140"/>
      <c r="P146" s="140"/>
      <c r="Q146" s="140"/>
    </row>
    <row r="147" s="2" customFormat="1" ht="28.8" spans="1:17">
      <c r="A147" s="11"/>
      <c r="B147" s="142"/>
      <c r="C147" s="142"/>
      <c r="D147" s="140" t="s">
        <v>298</v>
      </c>
      <c r="E147" s="106" t="s">
        <v>299</v>
      </c>
      <c r="F147" s="141">
        <v>2</v>
      </c>
      <c r="G147" s="140">
        <v>36</v>
      </c>
      <c r="H147" s="140">
        <v>14</v>
      </c>
      <c r="I147" s="140">
        <v>22</v>
      </c>
      <c r="J147" s="140"/>
      <c r="K147" s="140"/>
      <c r="L147" s="140"/>
      <c r="M147" s="140"/>
      <c r="N147" s="140"/>
      <c r="O147" s="140">
        <v>2</v>
      </c>
      <c r="P147" s="140"/>
      <c r="Q147" s="140"/>
    </row>
    <row r="148" s="2" customFormat="1" ht="24" spans="1:17">
      <c r="A148" s="11"/>
      <c r="B148" s="142"/>
      <c r="C148" s="142"/>
      <c r="D148" s="11" t="s">
        <v>300</v>
      </c>
      <c r="E148" s="15" t="s">
        <v>301</v>
      </c>
      <c r="F148" s="143">
        <v>1</v>
      </c>
      <c r="G148" s="140">
        <v>18</v>
      </c>
      <c r="H148" s="140">
        <v>7</v>
      </c>
      <c r="I148" s="140">
        <v>11</v>
      </c>
      <c r="J148" s="143"/>
      <c r="K148" s="143"/>
      <c r="L148" s="143"/>
      <c r="M148" s="150"/>
      <c r="N148" s="150"/>
      <c r="O148" s="143">
        <v>2</v>
      </c>
      <c r="P148" s="143"/>
      <c r="Q148" s="143"/>
    </row>
    <row r="149" s="2" customFormat="1" spans="1:17">
      <c r="A149" s="11"/>
      <c r="B149" s="144"/>
      <c r="C149" s="144"/>
      <c r="D149" s="140" t="s">
        <v>263</v>
      </c>
      <c r="E149" s="140"/>
      <c r="F149" s="140">
        <f t="shared" ref="F149:Q149" si="8">SUM(F131:F148)</f>
        <v>30</v>
      </c>
      <c r="G149" s="140">
        <f t="shared" si="8"/>
        <v>540</v>
      </c>
      <c r="H149" s="140">
        <f t="shared" si="8"/>
        <v>210</v>
      </c>
      <c r="I149" s="140">
        <f t="shared" si="8"/>
        <v>330</v>
      </c>
      <c r="J149" s="140">
        <f t="shared" si="8"/>
        <v>0</v>
      </c>
      <c r="K149" s="140">
        <f t="shared" si="8"/>
        <v>8</v>
      </c>
      <c r="L149" s="140">
        <f t="shared" si="8"/>
        <v>10</v>
      </c>
      <c r="M149" s="140">
        <f t="shared" si="8"/>
        <v>10</v>
      </c>
      <c r="N149" s="140">
        <f t="shared" si="8"/>
        <v>4</v>
      </c>
      <c r="O149" s="140">
        <f t="shared" si="8"/>
        <v>4</v>
      </c>
      <c r="P149" s="140">
        <f t="shared" si="8"/>
        <v>0</v>
      </c>
      <c r="Q149" s="140">
        <f t="shared" si="8"/>
        <v>0</v>
      </c>
    </row>
    <row r="150" s="2" customFormat="1" spans="1:17">
      <c r="A150" s="11"/>
      <c r="B150" s="11" t="s">
        <v>302</v>
      </c>
      <c r="C150" s="11">
        <v>2</v>
      </c>
      <c r="D150" s="11" t="s">
        <v>303</v>
      </c>
      <c r="E150" s="11" t="s">
        <v>304</v>
      </c>
      <c r="F150" s="11">
        <v>2</v>
      </c>
      <c r="G150" s="11">
        <v>36</v>
      </c>
      <c r="H150" s="11">
        <v>36</v>
      </c>
      <c r="I150" s="11">
        <v>0</v>
      </c>
      <c r="J150" s="11"/>
      <c r="K150" s="11"/>
      <c r="L150" s="11"/>
      <c r="M150" s="11">
        <v>2</v>
      </c>
      <c r="N150" s="11"/>
      <c r="O150" s="11"/>
      <c r="P150" s="11"/>
      <c r="Q150" s="11"/>
    </row>
    <row r="151" s="2" customFormat="1" spans="1:17">
      <c r="A151" s="11"/>
      <c r="B151" s="11"/>
      <c r="C151" s="11"/>
      <c r="D151" s="11" t="s">
        <v>305</v>
      </c>
      <c r="E151" s="11" t="s">
        <v>306</v>
      </c>
      <c r="F151" s="11">
        <v>2</v>
      </c>
      <c r="G151" s="11">
        <v>36</v>
      </c>
      <c r="H151" s="11">
        <v>36</v>
      </c>
      <c r="I151" s="11">
        <v>0</v>
      </c>
      <c r="J151" s="11"/>
      <c r="K151" s="11"/>
      <c r="L151" s="11"/>
      <c r="M151" s="11">
        <v>2</v>
      </c>
      <c r="N151" s="11"/>
      <c r="O151" s="11"/>
      <c r="P151" s="11"/>
      <c r="Q151" s="11"/>
    </row>
    <row r="152" s="2" customFormat="1" spans="1:17">
      <c r="A152" s="11"/>
      <c r="B152" s="11"/>
      <c r="C152" s="11"/>
      <c r="D152" s="11" t="s">
        <v>263</v>
      </c>
      <c r="E152" s="11"/>
      <c r="F152" s="11">
        <v>4</v>
      </c>
      <c r="G152" s="11">
        <v>72</v>
      </c>
      <c r="H152" s="11">
        <v>72</v>
      </c>
      <c r="I152" s="11">
        <v>0</v>
      </c>
      <c r="J152" s="11">
        <v>0</v>
      </c>
      <c r="K152" s="11">
        <v>0</v>
      </c>
      <c r="L152" s="11">
        <v>0</v>
      </c>
      <c r="M152" s="11">
        <v>4</v>
      </c>
      <c r="N152" s="11">
        <v>0</v>
      </c>
      <c r="O152" s="11">
        <v>0</v>
      </c>
      <c r="P152" s="11">
        <v>0</v>
      </c>
      <c r="Q152" s="11">
        <v>0</v>
      </c>
    </row>
    <row r="153" s="2" customFormat="1" spans="1:17">
      <c r="A153" s="11"/>
      <c r="B153" s="142"/>
      <c r="C153" s="139" t="s">
        <v>307</v>
      </c>
      <c r="D153" s="140" t="s">
        <v>308</v>
      </c>
      <c r="E153" s="140" t="s">
        <v>309</v>
      </c>
      <c r="F153" s="140">
        <v>2</v>
      </c>
      <c r="G153" s="140">
        <v>36</v>
      </c>
      <c r="H153" s="140">
        <v>14</v>
      </c>
      <c r="I153" s="140">
        <v>22</v>
      </c>
      <c r="J153" s="140"/>
      <c r="K153" s="140"/>
      <c r="L153" s="140"/>
      <c r="M153" s="140"/>
      <c r="N153" s="140">
        <v>2</v>
      </c>
      <c r="O153" s="140"/>
      <c r="P153" s="140"/>
      <c r="Q153" s="140"/>
    </row>
    <row r="154" s="2" customFormat="1" ht="43.2" spans="1:17">
      <c r="A154" s="11"/>
      <c r="B154" s="142" t="s">
        <v>310</v>
      </c>
      <c r="C154" s="142"/>
      <c r="D154" s="140" t="s">
        <v>311</v>
      </c>
      <c r="E154" s="140" t="s">
        <v>312</v>
      </c>
      <c r="F154" s="140">
        <v>1</v>
      </c>
      <c r="G154" s="140">
        <v>18</v>
      </c>
      <c r="H154" s="140">
        <v>7</v>
      </c>
      <c r="I154" s="140">
        <v>11</v>
      </c>
      <c r="J154" s="140"/>
      <c r="K154" s="140"/>
      <c r="L154" s="140"/>
      <c r="M154" s="140"/>
      <c r="N154" s="106">
        <v>2</v>
      </c>
      <c r="O154" s="151"/>
      <c r="P154" s="140"/>
      <c r="Q154" s="140"/>
    </row>
    <row r="155" s="2" customFormat="1" ht="28.8" spans="1:17">
      <c r="A155" s="11"/>
      <c r="B155" s="142"/>
      <c r="C155" s="142"/>
      <c r="D155" s="140" t="s">
        <v>313</v>
      </c>
      <c r="E155" s="140" t="s">
        <v>314</v>
      </c>
      <c r="F155" s="140">
        <v>2</v>
      </c>
      <c r="G155" s="11">
        <v>36</v>
      </c>
      <c r="H155" s="11">
        <v>14</v>
      </c>
      <c r="I155" s="11">
        <v>22</v>
      </c>
      <c r="J155" s="140"/>
      <c r="K155" s="140"/>
      <c r="L155" s="140"/>
      <c r="M155" s="140"/>
      <c r="O155" s="106">
        <v>2</v>
      </c>
      <c r="P155" s="140"/>
      <c r="Q155" s="140"/>
    </row>
    <row r="156" s="2" customFormat="1" ht="28.8" spans="1:17">
      <c r="A156" s="11"/>
      <c r="B156" s="142"/>
      <c r="C156" s="142"/>
      <c r="D156" s="140" t="s">
        <v>315</v>
      </c>
      <c r="E156" s="140" t="s">
        <v>316</v>
      </c>
      <c r="F156" s="140">
        <v>1</v>
      </c>
      <c r="G156" s="140">
        <v>18</v>
      </c>
      <c r="H156" s="140">
        <v>7</v>
      </c>
      <c r="I156" s="140">
        <v>11</v>
      </c>
      <c r="J156" s="140"/>
      <c r="K156" s="140"/>
      <c r="L156" s="140"/>
      <c r="M156" s="140"/>
      <c r="N156" s="106">
        <v>2</v>
      </c>
      <c r="O156" s="151"/>
      <c r="P156" s="140"/>
      <c r="Q156" s="140"/>
    </row>
    <row r="157" s="2" customFormat="1" ht="28.8" spans="1:17">
      <c r="A157" s="11"/>
      <c r="B157" s="142"/>
      <c r="C157" s="142"/>
      <c r="D157" s="140" t="s">
        <v>317</v>
      </c>
      <c r="E157" s="140" t="s">
        <v>318</v>
      </c>
      <c r="F157" s="140">
        <v>1</v>
      </c>
      <c r="G157" s="140">
        <v>18</v>
      </c>
      <c r="H157" s="140">
        <v>7</v>
      </c>
      <c r="I157" s="140">
        <v>11</v>
      </c>
      <c r="J157" s="140"/>
      <c r="K157" s="140"/>
      <c r="L157" s="140"/>
      <c r="M157" s="140"/>
      <c r="N157" s="106">
        <v>2</v>
      </c>
      <c r="O157" s="151"/>
      <c r="P157" s="140"/>
      <c r="Q157" s="140"/>
    </row>
    <row r="158" s="2" customFormat="1" spans="1:17">
      <c r="A158" s="11"/>
      <c r="B158" s="142"/>
      <c r="C158" s="142"/>
      <c r="D158" s="140" t="s">
        <v>319</v>
      </c>
      <c r="E158" s="140" t="s">
        <v>320</v>
      </c>
      <c r="F158" s="140">
        <v>2</v>
      </c>
      <c r="G158" s="140">
        <v>36</v>
      </c>
      <c r="H158" s="140">
        <v>14</v>
      </c>
      <c r="I158" s="140">
        <v>22</v>
      </c>
      <c r="J158" s="140"/>
      <c r="K158" s="140"/>
      <c r="L158" s="140"/>
      <c r="M158" s="140"/>
      <c r="N158" s="140">
        <v>2</v>
      </c>
      <c r="P158" s="140"/>
      <c r="Q158" s="140"/>
    </row>
    <row r="159" s="2" customFormat="1" spans="1:17">
      <c r="A159" s="11"/>
      <c r="B159" s="142"/>
      <c r="C159" s="142"/>
      <c r="D159" s="140" t="s">
        <v>321</v>
      </c>
      <c r="E159" s="140" t="s">
        <v>322</v>
      </c>
      <c r="F159" s="140">
        <v>2</v>
      </c>
      <c r="G159" s="140">
        <v>36</v>
      </c>
      <c r="H159" s="140">
        <v>14</v>
      </c>
      <c r="I159" s="140">
        <v>22</v>
      </c>
      <c r="J159" s="140"/>
      <c r="K159" s="140"/>
      <c r="L159" s="140"/>
      <c r="M159" s="140"/>
      <c r="N159" s="140"/>
      <c r="O159" s="140">
        <v>2</v>
      </c>
      <c r="P159" s="140"/>
      <c r="Q159" s="140"/>
    </row>
    <row r="160" s="2" customFormat="1" spans="1:17">
      <c r="A160" s="11"/>
      <c r="B160" s="142"/>
      <c r="C160" s="144"/>
      <c r="D160" s="140" t="s">
        <v>323</v>
      </c>
      <c r="E160" s="140" t="s">
        <v>324</v>
      </c>
      <c r="F160" s="140">
        <v>2</v>
      </c>
      <c r="G160" s="140">
        <v>36</v>
      </c>
      <c r="H160" s="140">
        <v>14</v>
      </c>
      <c r="I160" s="140">
        <v>22</v>
      </c>
      <c r="J160" s="140"/>
      <c r="K160" s="140"/>
      <c r="L160" s="140"/>
      <c r="M160" s="140"/>
      <c r="N160" s="140"/>
      <c r="O160" s="140">
        <v>2</v>
      </c>
      <c r="P160" s="140"/>
      <c r="Q160" s="140"/>
    </row>
    <row r="161" s="2" customFormat="1" ht="28.8" spans="1:17">
      <c r="A161" s="11"/>
      <c r="B161" s="142"/>
      <c r="C161" s="142"/>
      <c r="D161" s="140" t="s">
        <v>325</v>
      </c>
      <c r="E161" s="140" t="s">
        <v>326</v>
      </c>
      <c r="F161" s="11">
        <v>4</v>
      </c>
      <c r="G161" s="11">
        <v>72</v>
      </c>
      <c r="H161" s="11">
        <v>28</v>
      </c>
      <c r="I161" s="11">
        <v>44</v>
      </c>
      <c r="J161" s="11"/>
      <c r="K161" s="11"/>
      <c r="L161" s="11"/>
      <c r="M161" s="11"/>
      <c r="N161" s="11"/>
      <c r="O161" s="11"/>
      <c r="P161" s="140">
        <v>4</v>
      </c>
      <c r="Q161" s="140"/>
    </row>
    <row r="162" s="2" customFormat="1" spans="1:17">
      <c r="A162" s="11"/>
      <c r="B162" s="142"/>
      <c r="C162" s="145" t="s">
        <v>263</v>
      </c>
      <c r="D162" s="146"/>
      <c r="E162" s="147"/>
      <c r="F162" s="140">
        <f t="shared" ref="F162:Q162" si="9">SUM(F153:F161)</f>
        <v>17</v>
      </c>
      <c r="G162" s="140">
        <f t="shared" si="9"/>
        <v>306</v>
      </c>
      <c r="H162" s="140">
        <f t="shared" si="9"/>
        <v>119</v>
      </c>
      <c r="I162" s="140">
        <f t="shared" si="9"/>
        <v>187</v>
      </c>
      <c r="J162" s="140">
        <f t="shared" si="9"/>
        <v>0</v>
      </c>
      <c r="K162" s="140">
        <f t="shared" si="9"/>
        <v>0</v>
      </c>
      <c r="L162" s="140">
        <f t="shared" si="9"/>
        <v>0</v>
      </c>
      <c r="M162" s="140">
        <f t="shared" si="9"/>
        <v>0</v>
      </c>
      <c r="N162" s="140">
        <f t="shared" si="9"/>
        <v>10</v>
      </c>
      <c r="O162" s="140">
        <f t="shared" si="9"/>
        <v>6</v>
      </c>
      <c r="P162" s="140">
        <f t="shared" si="9"/>
        <v>4</v>
      </c>
      <c r="Q162" s="140">
        <f t="shared" si="9"/>
        <v>0</v>
      </c>
    </row>
    <row r="163" s="2" customFormat="1" spans="1:17">
      <c r="A163" s="11"/>
      <c r="B163" s="142"/>
      <c r="C163" s="139" t="s">
        <v>327</v>
      </c>
      <c r="D163" s="140" t="s">
        <v>328</v>
      </c>
      <c r="E163" s="140" t="s">
        <v>329</v>
      </c>
      <c r="F163" s="140">
        <v>2</v>
      </c>
      <c r="G163" s="140">
        <v>36</v>
      </c>
      <c r="H163" s="140">
        <v>14</v>
      </c>
      <c r="I163" s="140">
        <v>22</v>
      </c>
      <c r="J163" s="140"/>
      <c r="K163" s="140"/>
      <c r="L163" s="140"/>
      <c r="M163" s="140"/>
      <c r="N163" s="106"/>
      <c r="O163" s="106">
        <v>2</v>
      </c>
      <c r="Q163" s="140"/>
    </row>
    <row r="164" s="2" customFormat="1" spans="1:17">
      <c r="A164" s="11"/>
      <c r="B164" s="142"/>
      <c r="C164" s="144"/>
      <c r="D164" s="140" t="s">
        <v>330</v>
      </c>
      <c r="E164" s="140" t="s">
        <v>331</v>
      </c>
      <c r="F164" s="140">
        <v>2</v>
      </c>
      <c r="G164" s="140">
        <v>36</v>
      </c>
      <c r="H164" s="140">
        <v>14</v>
      </c>
      <c r="I164" s="140">
        <v>22</v>
      </c>
      <c r="J164" s="140"/>
      <c r="K164" s="140"/>
      <c r="L164" s="140"/>
      <c r="M164" s="140"/>
      <c r="N164" s="106">
        <v>2</v>
      </c>
      <c r="O164" s="65"/>
      <c r="P164" s="140"/>
      <c r="Q164" s="140"/>
    </row>
    <row r="165" s="2" customFormat="1" spans="1:17">
      <c r="A165" s="11"/>
      <c r="B165" s="142"/>
      <c r="C165" s="140" t="s">
        <v>263</v>
      </c>
      <c r="D165" s="140"/>
      <c r="E165" s="140"/>
      <c r="F165" s="140">
        <f t="shared" ref="F165:Q165" si="10">SUM(F163:F164)</f>
        <v>4</v>
      </c>
      <c r="G165" s="140">
        <f t="shared" si="10"/>
        <v>72</v>
      </c>
      <c r="H165" s="140">
        <f t="shared" si="10"/>
        <v>28</v>
      </c>
      <c r="I165" s="140">
        <f t="shared" si="10"/>
        <v>44</v>
      </c>
      <c r="J165" s="140">
        <f t="shared" si="10"/>
        <v>0</v>
      </c>
      <c r="K165" s="140">
        <f t="shared" si="10"/>
        <v>0</v>
      </c>
      <c r="L165" s="140">
        <f t="shared" si="10"/>
        <v>0</v>
      </c>
      <c r="M165" s="140">
        <f t="shared" si="10"/>
        <v>0</v>
      </c>
      <c r="N165" s="140">
        <f t="shared" si="10"/>
        <v>2</v>
      </c>
      <c r="O165" s="140">
        <f t="shared" si="10"/>
        <v>2</v>
      </c>
      <c r="P165" s="140">
        <f t="shared" si="10"/>
        <v>0</v>
      </c>
      <c r="Q165" s="140">
        <f t="shared" si="10"/>
        <v>0</v>
      </c>
    </row>
    <row r="166" s="2" customFormat="1" spans="1:17">
      <c r="A166" s="11"/>
      <c r="B166" s="142"/>
      <c r="C166" s="139" t="s">
        <v>332</v>
      </c>
      <c r="D166" s="140" t="s">
        <v>308</v>
      </c>
      <c r="E166" s="148" t="s">
        <v>333</v>
      </c>
      <c r="F166" s="140">
        <v>2</v>
      </c>
      <c r="G166" s="140">
        <v>36</v>
      </c>
      <c r="H166" s="140">
        <v>14</v>
      </c>
      <c r="I166" s="140">
        <v>22</v>
      </c>
      <c r="J166" s="140"/>
      <c r="K166" s="140"/>
      <c r="L166" s="140"/>
      <c r="M166" s="140"/>
      <c r="N166" s="140">
        <v>2</v>
      </c>
      <c r="O166" s="150"/>
      <c r="P166" s="140"/>
      <c r="Q166" s="140"/>
    </row>
    <row r="167" s="2" customFormat="1" ht="28.8" spans="1:17">
      <c r="A167" s="11"/>
      <c r="B167" s="142"/>
      <c r="C167" s="142"/>
      <c r="D167" s="140" t="s">
        <v>313</v>
      </c>
      <c r="E167" s="140" t="s">
        <v>314</v>
      </c>
      <c r="F167" s="140">
        <v>2</v>
      </c>
      <c r="G167" s="11">
        <v>36</v>
      </c>
      <c r="H167" s="11">
        <v>14</v>
      </c>
      <c r="I167" s="11">
        <v>22</v>
      </c>
      <c r="J167" s="140"/>
      <c r="K167" s="140"/>
      <c r="L167" s="140"/>
      <c r="M167" s="140"/>
      <c r="N167" s="140"/>
      <c r="O167" s="106">
        <v>2</v>
      </c>
      <c r="P167" s="140"/>
      <c r="Q167" s="140"/>
    </row>
    <row r="168" s="2" customFormat="1" spans="1:17">
      <c r="A168" s="11"/>
      <c r="B168" s="144"/>
      <c r="C168" s="140" t="s">
        <v>263</v>
      </c>
      <c r="D168" s="140"/>
      <c r="E168" s="140"/>
      <c r="F168" s="140">
        <f t="shared" ref="F168:Q168" si="11">SUM(F166:F167)</f>
        <v>4</v>
      </c>
      <c r="G168" s="140">
        <f t="shared" si="11"/>
        <v>72</v>
      </c>
      <c r="H168" s="140">
        <f t="shared" si="11"/>
        <v>28</v>
      </c>
      <c r="I168" s="140">
        <f t="shared" si="11"/>
        <v>44</v>
      </c>
      <c r="J168" s="140">
        <f t="shared" si="11"/>
        <v>0</v>
      </c>
      <c r="K168" s="140">
        <f t="shared" si="11"/>
        <v>0</v>
      </c>
      <c r="L168" s="140">
        <f t="shared" si="11"/>
        <v>0</v>
      </c>
      <c r="M168" s="140">
        <f t="shared" si="11"/>
        <v>0</v>
      </c>
      <c r="N168" s="140">
        <f t="shared" si="11"/>
        <v>2</v>
      </c>
      <c r="O168" s="140">
        <f t="shared" si="11"/>
        <v>2</v>
      </c>
      <c r="P168" s="140">
        <f t="shared" si="11"/>
        <v>0</v>
      </c>
      <c r="Q168" s="140">
        <f t="shared" si="11"/>
        <v>0</v>
      </c>
    </row>
    <row r="169" s="65" customFormat="1" spans="1:17">
      <c r="A169" s="106" t="s">
        <v>334</v>
      </c>
      <c r="B169" s="106" t="s">
        <v>334</v>
      </c>
      <c r="C169" s="12" t="s">
        <v>335</v>
      </c>
      <c r="D169" s="12" t="s">
        <v>334</v>
      </c>
      <c r="E169" s="12" t="s">
        <v>336</v>
      </c>
      <c r="F169" s="106">
        <v>2</v>
      </c>
      <c r="G169" s="106">
        <v>36</v>
      </c>
      <c r="H169" s="106">
        <v>18</v>
      </c>
      <c r="I169" s="106">
        <v>18</v>
      </c>
      <c r="J169" s="106"/>
      <c r="K169" s="106"/>
      <c r="L169" s="106"/>
      <c r="M169" s="106">
        <v>1</v>
      </c>
      <c r="N169" s="106">
        <v>1</v>
      </c>
      <c r="O169" s="106"/>
      <c r="P169" s="106"/>
      <c r="Q169" s="106"/>
    </row>
    <row r="170" s="65" customFormat="1" spans="1:17">
      <c r="A170" s="106"/>
      <c r="B170" s="106"/>
      <c r="C170" s="12"/>
      <c r="D170" s="12" t="s">
        <v>263</v>
      </c>
      <c r="E170" s="12"/>
      <c r="F170" s="106">
        <v>2</v>
      </c>
      <c r="G170" s="106">
        <v>36</v>
      </c>
      <c r="H170" s="106">
        <v>18</v>
      </c>
      <c r="I170" s="106">
        <v>18</v>
      </c>
      <c r="J170" s="106">
        <v>0</v>
      </c>
      <c r="K170" s="106">
        <v>0</v>
      </c>
      <c r="L170" s="106">
        <v>0</v>
      </c>
      <c r="M170" s="106">
        <v>1</v>
      </c>
      <c r="N170" s="106">
        <v>1</v>
      </c>
      <c r="O170" s="106">
        <v>0</v>
      </c>
      <c r="P170" s="106">
        <v>0</v>
      </c>
      <c r="Q170" s="153">
        <v>0</v>
      </c>
    </row>
    <row r="171" s="65" customFormat="1" spans="1:17">
      <c r="A171" s="114" t="s">
        <v>337</v>
      </c>
      <c r="B171" s="114" t="s">
        <v>337</v>
      </c>
      <c r="C171" s="106" t="s">
        <v>335</v>
      </c>
      <c r="D171" s="106" t="s">
        <v>338</v>
      </c>
      <c r="E171" s="106" t="s">
        <v>339</v>
      </c>
      <c r="F171" s="106">
        <v>2</v>
      </c>
      <c r="G171" s="106">
        <v>36</v>
      </c>
      <c r="H171" s="106">
        <v>18</v>
      </c>
      <c r="I171" s="106">
        <v>18</v>
      </c>
      <c r="J171" s="106"/>
      <c r="K171" s="106"/>
      <c r="L171" s="106"/>
      <c r="M171" s="152"/>
      <c r="N171" s="106">
        <v>2</v>
      </c>
      <c r="O171" s="106"/>
      <c r="P171" s="106"/>
      <c r="Q171" s="106"/>
    </row>
    <row r="172" s="65" customFormat="1" spans="1:17">
      <c r="A172" s="117"/>
      <c r="B172" s="117"/>
      <c r="C172" s="106"/>
      <c r="D172" s="106" t="s">
        <v>340</v>
      </c>
      <c r="E172" s="106" t="s">
        <v>341</v>
      </c>
      <c r="F172" s="106">
        <v>2</v>
      </c>
      <c r="G172" s="106">
        <v>36</v>
      </c>
      <c r="H172" s="106">
        <v>18</v>
      </c>
      <c r="I172" s="106">
        <v>18</v>
      </c>
      <c r="J172" s="106"/>
      <c r="K172" s="106"/>
      <c r="L172" s="106"/>
      <c r="M172" s="152"/>
      <c r="N172" s="106"/>
      <c r="O172" s="106">
        <v>2</v>
      </c>
      <c r="P172" s="106"/>
      <c r="Q172" s="106"/>
    </row>
    <row r="173" s="65" customFormat="1" spans="1:17">
      <c r="A173" s="134"/>
      <c r="B173" s="134"/>
      <c r="C173" s="106"/>
      <c r="D173" s="106" t="s">
        <v>263</v>
      </c>
      <c r="E173" s="106"/>
      <c r="F173" s="106">
        <f t="shared" ref="F173:I173" si="12">SUM(F171:F172)</f>
        <v>4</v>
      </c>
      <c r="G173" s="106">
        <f t="shared" si="12"/>
        <v>72</v>
      </c>
      <c r="H173" s="106">
        <f t="shared" si="12"/>
        <v>36</v>
      </c>
      <c r="I173" s="106">
        <f t="shared" si="12"/>
        <v>36</v>
      </c>
      <c r="J173" s="106">
        <v>0</v>
      </c>
      <c r="K173" s="111">
        <v>0</v>
      </c>
      <c r="L173" s="106">
        <v>0</v>
      </c>
      <c r="M173" s="111">
        <v>0</v>
      </c>
      <c r="N173" s="106">
        <f>SUM(N171:N172)</f>
        <v>2</v>
      </c>
      <c r="O173" s="106">
        <f>SUM(O171:O172)</f>
        <v>2</v>
      </c>
      <c r="P173" s="106">
        <v>0</v>
      </c>
      <c r="Q173" s="111">
        <v>0</v>
      </c>
    </row>
    <row r="174" s="66" customFormat="1" ht="223" customHeight="1" spans="1:19">
      <c r="A174" s="149" t="s">
        <v>342</v>
      </c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S174" s="154"/>
    </row>
    <row r="175" s="67" customFormat="1" ht="15" customHeight="1" spans="1:1">
      <c r="A175" s="67" t="s">
        <v>343</v>
      </c>
    </row>
  </sheetData>
  <sheetProtection selectLockedCells="1" formatRows="0" insertRows="0" insertColumns="0" deleteRows="0" sort="0" autoFilter="0" pivotTables="0"/>
  <autoFilter ref="A5:U175">
    <extLst/>
  </autoFilter>
  <mergeCells count="77">
    <mergeCell ref="A1:Q1"/>
    <mergeCell ref="A2:Q2"/>
    <mergeCell ref="F3:I3"/>
    <mergeCell ref="J3:Q3"/>
    <mergeCell ref="J4:K4"/>
    <mergeCell ref="L4:M4"/>
    <mergeCell ref="N4:O4"/>
    <mergeCell ref="P4:Q4"/>
    <mergeCell ref="A30:E30"/>
    <mergeCell ref="D31:E31"/>
    <mergeCell ref="A32:E32"/>
    <mergeCell ref="B44:E44"/>
    <mergeCell ref="D45:Q45"/>
    <mergeCell ref="B58:E58"/>
    <mergeCell ref="A62:E62"/>
    <mergeCell ref="B66:E66"/>
    <mergeCell ref="B118:E118"/>
    <mergeCell ref="A119:E119"/>
    <mergeCell ref="A126:E126"/>
    <mergeCell ref="D130:E130"/>
    <mergeCell ref="D149:E149"/>
    <mergeCell ref="D152:E152"/>
    <mergeCell ref="C162:E162"/>
    <mergeCell ref="C165:E165"/>
    <mergeCell ref="C168:E168"/>
    <mergeCell ref="D170:E170"/>
    <mergeCell ref="D173:E173"/>
    <mergeCell ref="A174:Q174"/>
    <mergeCell ref="A175:Q175"/>
    <mergeCell ref="A6:A29"/>
    <mergeCell ref="A33:A61"/>
    <mergeCell ref="A63:A117"/>
    <mergeCell ref="A120:A125"/>
    <mergeCell ref="A127:A168"/>
    <mergeCell ref="A169:A170"/>
    <mergeCell ref="A171:A173"/>
    <mergeCell ref="B6:B9"/>
    <mergeCell ref="B10:B13"/>
    <mergeCell ref="B14:B20"/>
    <mergeCell ref="B21:B28"/>
    <mergeCell ref="B33:B43"/>
    <mergeCell ref="B45:B57"/>
    <mergeCell ref="B63:B65"/>
    <mergeCell ref="B67:B117"/>
    <mergeCell ref="B120:B125"/>
    <mergeCell ref="B127:B130"/>
    <mergeCell ref="B131:B149"/>
    <mergeCell ref="B150:B152"/>
    <mergeCell ref="B154:B168"/>
    <mergeCell ref="B169:B170"/>
    <mergeCell ref="B171:B173"/>
    <mergeCell ref="C3:C5"/>
    <mergeCell ref="C6:C29"/>
    <mergeCell ref="C33:C43"/>
    <mergeCell ref="C45:C57"/>
    <mergeCell ref="C63:C65"/>
    <mergeCell ref="C67:C117"/>
    <mergeCell ref="C120:C125"/>
    <mergeCell ref="C127:C130"/>
    <mergeCell ref="C131:C149"/>
    <mergeCell ref="C150:C152"/>
    <mergeCell ref="C153:C161"/>
    <mergeCell ref="C163:C164"/>
    <mergeCell ref="C166:C167"/>
    <mergeCell ref="C169:C170"/>
    <mergeCell ref="C171:C173"/>
    <mergeCell ref="D3:D5"/>
    <mergeCell ref="E3:E5"/>
    <mergeCell ref="F4:F5"/>
    <mergeCell ref="G4:G5"/>
    <mergeCell ref="H4:H5"/>
    <mergeCell ref="I4:I5"/>
    <mergeCell ref="R3:R5"/>
    <mergeCell ref="R6:R32"/>
    <mergeCell ref="R33:R119"/>
    <mergeCell ref="R120:R126"/>
    <mergeCell ref="A3:B5"/>
  </mergeCells>
  <conditionalFormatting sqref="D74:D117">
    <cfRule type="duplicateValues" dxfId="0" priority="1"/>
  </conditionalFormatting>
  <printOptions horizontalCentered="1" verticalCentered="1"/>
  <pageMargins left="0" right="0" top="0" bottom="0" header="0" footer="0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K14" sqref="K14"/>
    </sheetView>
  </sheetViews>
  <sheetFormatPr defaultColWidth="9" defaultRowHeight="14.4" outlineLevelCol="6"/>
  <sheetData>
    <row r="1" ht="24" customHeight="1" spans="1:2">
      <c r="A1" s="49" t="s">
        <v>344</v>
      </c>
      <c r="B1" s="50"/>
    </row>
    <row r="2" ht="198" customHeight="1" spans="1:7">
      <c r="A2" s="51" t="s">
        <v>345</v>
      </c>
      <c r="B2" s="51"/>
      <c r="C2" s="51"/>
      <c r="D2" s="51"/>
      <c r="E2" s="51"/>
      <c r="F2" s="51"/>
      <c r="G2" s="51"/>
    </row>
    <row r="3" ht="20.4" spans="1:7">
      <c r="A3" s="52" t="s">
        <v>346</v>
      </c>
      <c r="B3" s="52"/>
      <c r="C3" s="52"/>
      <c r="D3" s="52"/>
      <c r="E3" s="52"/>
      <c r="F3" s="52"/>
      <c r="G3" s="52"/>
    </row>
    <row r="4" ht="15.6" spans="1:7">
      <c r="A4" s="53" t="s">
        <v>347</v>
      </c>
      <c r="B4" s="54" t="s">
        <v>2</v>
      </c>
      <c r="C4" s="54" t="s">
        <v>9</v>
      </c>
      <c r="D4" s="55" t="s">
        <v>348</v>
      </c>
      <c r="E4" s="55"/>
      <c r="F4" s="55"/>
      <c r="G4" s="55"/>
    </row>
    <row r="5" ht="31.2" spans="1:7">
      <c r="A5" s="53"/>
      <c r="B5" s="56"/>
      <c r="C5" s="56"/>
      <c r="D5" s="57" t="s">
        <v>349</v>
      </c>
      <c r="E5" s="57" t="s">
        <v>350</v>
      </c>
      <c r="F5" s="57" t="s">
        <v>351</v>
      </c>
      <c r="G5" s="57" t="s">
        <v>352</v>
      </c>
    </row>
    <row r="6" spans="1:7">
      <c r="A6" s="58"/>
      <c r="B6" s="13"/>
      <c r="C6" s="58"/>
      <c r="D6" s="58"/>
      <c r="E6" s="58"/>
      <c r="F6" s="58"/>
      <c r="G6" s="58"/>
    </row>
    <row r="7" spans="1:7">
      <c r="A7" s="58"/>
      <c r="B7" s="13"/>
      <c r="C7" s="58"/>
      <c r="D7" s="58"/>
      <c r="E7" s="58"/>
      <c r="F7" s="58"/>
      <c r="G7" s="58"/>
    </row>
    <row r="8" spans="1:7">
      <c r="A8" s="58"/>
      <c r="B8" s="13"/>
      <c r="C8" s="58"/>
      <c r="D8" s="58"/>
      <c r="E8" s="59"/>
      <c r="F8" s="58"/>
      <c r="G8" s="58"/>
    </row>
    <row r="9" spans="1:7">
      <c r="A9" s="58"/>
      <c r="B9" s="13"/>
      <c r="C9" s="58"/>
      <c r="D9" s="58"/>
      <c r="E9" s="60"/>
      <c r="F9" s="60"/>
      <c r="G9" s="60"/>
    </row>
    <row r="10" spans="1:7">
      <c r="A10" s="58"/>
      <c r="B10" s="13"/>
      <c r="C10" s="58"/>
      <c r="D10" s="58"/>
      <c r="E10" s="60"/>
      <c r="F10" s="60"/>
      <c r="G10" s="60"/>
    </row>
    <row r="11" spans="1:7">
      <c r="A11" s="58"/>
      <c r="B11" s="13"/>
      <c r="C11" s="58"/>
      <c r="D11" s="58"/>
      <c r="E11" s="60"/>
      <c r="F11" s="60"/>
      <c r="G11" s="60"/>
    </row>
    <row r="12" spans="1:7">
      <c r="A12" s="58"/>
      <c r="B12" s="13"/>
      <c r="C12" s="58"/>
      <c r="D12" s="58"/>
      <c r="E12" s="60"/>
      <c r="F12" s="60"/>
      <c r="G12" s="60"/>
    </row>
    <row r="13" spans="1:7">
      <c r="A13" s="58"/>
      <c r="B13" s="13"/>
      <c r="C13" s="58"/>
      <c r="D13" s="60"/>
      <c r="E13" s="60"/>
      <c r="F13" s="60"/>
      <c r="G13" s="60"/>
    </row>
    <row r="14" spans="1:7">
      <c r="A14" s="58"/>
      <c r="B14" s="13"/>
      <c r="C14" s="58"/>
      <c r="D14" s="60"/>
      <c r="E14" s="60"/>
      <c r="F14" s="60"/>
      <c r="G14" s="60"/>
    </row>
    <row r="15" spans="1:7">
      <c r="A15" s="61"/>
      <c r="B15" s="13"/>
      <c r="C15" s="58"/>
      <c r="D15" s="60"/>
      <c r="E15" s="60"/>
      <c r="F15" s="60"/>
      <c r="G15" s="60"/>
    </row>
    <row r="16" spans="1:7">
      <c r="A16" s="62"/>
      <c r="B16" s="58"/>
      <c r="C16" s="58"/>
      <c r="D16" s="60"/>
      <c r="E16" s="60"/>
      <c r="F16" s="60"/>
      <c r="G16" s="60"/>
    </row>
    <row r="17" spans="1:7">
      <c r="A17" s="61"/>
      <c r="B17" s="13"/>
      <c r="C17" s="58"/>
      <c r="D17" s="60"/>
      <c r="E17" s="60"/>
      <c r="F17" s="60"/>
      <c r="G17" s="60"/>
    </row>
    <row r="18" spans="1:7">
      <c r="A18" s="62"/>
      <c r="B18" s="58"/>
      <c r="C18" s="58"/>
      <c r="D18" s="60"/>
      <c r="E18" s="60"/>
      <c r="F18" s="60"/>
      <c r="G18" s="60"/>
    </row>
    <row r="19" spans="1:7">
      <c r="A19" s="58"/>
      <c r="B19" s="58"/>
      <c r="C19" s="58"/>
      <c r="D19" s="60"/>
      <c r="E19" s="60"/>
      <c r="F19" s="60"/>
      <c r="G19" s="60"/>
    </row>
    <row r="20" spans="1:7">
      <c r="A20" s="58"/>
      <c r="B20" s="58"/>
      <c r="C20" s="58"/>
      <c r="D20" s="60"/>
      <c r="E20" s="60"/>
      <c r="F20" s="60"/>
      <c r="G20" s="60"/>
    </row>
    <row r="21" spans="1:7">
      <c r="A21" s="58"/>
      <c r="B21" s="58"/>
      <c r="C21" s="58"/>
      <c r="D21" s="60"/>
      <c r="E21" s="60"/>
      <c r="F21" s="60"/>
      <c r="G21" s="60"/>
    </row>
    <row r="22" spans="1:7">
      <c r="A22" s="58"/>
      <c r="B22" s="58"/>
      <c r="C22" s="58"/>
      <c r="D22" s="60"/>
      <c r="E22" s="60"/>
      <c r="F22" s="60"/>
      <c r="G22" s="60"/>
    </row>
    <row r="23" spans="1:7">
      <c r="A23" s="58"/>
      <c r="B23" s="58"/>
      <c r="C23" s="13"/>
      <c r="D23" s="60"/>
      <c r="E23" s="60"/>
      <c r="F23" s="60"/>
      <c r="G23" s="60"/>
    </row>
    <row r="24" spans="1:7">
      <c r="A24" s="13"/>
      <c r="B24" s="13"/>
      <c r="C24" s="58"/>
      <c r="D24" s="60"/>
      <c r="E24" s="60"/>
      <c r="F24" s="60"/>
      <c r="G24" s="60"/>
    </row>
    <row r="25" ht="33" customHeight="1" spans="1:7">
      <c r="A25" s="63"/>
      <c r="B25" s="63"/>
      <c r="C25" s="63"/>
      <c r="D25" s="63"/>
      <c r="E25" s="63"/>
      <c r="F25" s="63"/>
      <c r="G25" s="63"/>
    </row>
  </sheetData>
  <mergeCells count="18">
    <mergeCell ref="A2:G2"/>
    <mergeCell ref="A3:G3"/>
    <mergeCell ref="D4:G4"/>
    <mergeCell ref="D15:E15"/>
    <mergeCell ref="F16:G16"/>
    <mergeCell ref="D17:E17"/>
    <mergeCell ref="F18:G18"/>
    <mergeCell ref="D19:G19"/>
    <mergeCell ref="D20:G20"/>
    <mergeCell ref="D21:G21"/>
    <mergeCell ref="D22:G22"/>
    <mergeCell ref="D24:G24"/>
    <mergeCell ref="A25:G25"/>
    <mergeCell ref="A4:A5"/>
    <mergeCell ref="A15:A16"/>
    <mergeCell ref="A17:A18"/>
    <mergeCell ref="B4:B5"/>
    <mergeCell ref="C4:C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O5" sqref="O5"/>
    </sheetView>
  </sheetViews>
  <sheetFormatPr defaultColWidth="9" defaultRowHeight="14.4"/>
  <sheetData>
    <row r="1" ht="15.6" spans="1:1">
      <c r="A1" s="44" t="s">
        <v>353</v>
      </c>
    </row>
    <row r="2" ht="20.4" spans="1:12">
      <c r="A2" s="5" t="s">
        <v>354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spans="1:12">
      <c r="A3" s="23" t="s">
        <v>355</v>
      </c>
      <c r="B3" s="23" t="s">
        <v>2</v>
      </c>
      <c r="C3" s="30" t="s">
        <v>356</v>
      </c>
      <c r="D3" s="30" t="s">
        <v>10</v>
      </c>
      <c r="E3" s="30" t="s">
        <v>357</v>
      </c>
      <c r="F3" s="30"/>
      <c r="G3" s="30"/>
      <c r="H3" s="30"/>
      <c r="I3" s="30"/>
      <c r="J3" s="30"/>
      <c r="K3" s="30"/>
      <c r="L3" s="30"/>
    </row>
    <row r="4" spans="1:12">
      <c r="A4" s="28"/>
      <c r="B4" s="28"/>
      <c r="C4" s="30"/>
      <c r="D4" s="30"/>
      <c r="E4" s="30" t="s">
        <v>358</v>
      </c>
      <c r="F4" s="30" t="s">
        <v>359</v>
      </c>
      <c r="G4" s="30" t="s">
        <v>360</v>
      </c>
      <c r="H4" s="30" t="s">
        <v>361</v>
      </c>
      <c r="I4" s="30" t="s">
        <v>362</v>
      </c>
      <c r="J4" s="30" t="s">
        <v>363</v>
      </c>
      <c r="K4" s="30" t="s">
        <v>364</v>
      </c>
      <c r="L4" s="30" t="s">
        <v>365</v>
      </c>
    </row>
    <row r="5" ht="28.5" customHeight="1" spans="1:15">
      <c r="A5" s="45" t="s">
        <v>366</v>
      </c>
      <c r="B5" s="12" t="s">
        <v>367</v>
      </c>
      <c r="C5" s="12">
        <v>45</v>
      </c>
      <c r="D5" s="32">
        <f>[1]附表一分表一!G29</f>
        <v>890</v>
      </c>
      <c r="E5" s="46">
        <v>10</v>
      </c>
      <c r="F5" s="46">
        <v>12</v>
      </c>
      <c r="G5" s="46">
        <v>12</v>
      </c>
      <c r="H5" s="46">
        <v>9</v>
      </c>
      <c r="I5" s="46">
        <v>2</v>
      </c>
      <c r="J5" s="46">
        <v>0</v>
      </c>
      <c r="K5" s="48">
        <v>0</v>
      </c>
      <c r="L5" s="48">
        <v>0</v>
      </c>
      <c r="O5" s="12"/>
    </row>
    <row r="6" ht="28.5" customHeight="1" spans="1:12">
      <c r="A6" s="47"/>
      <c r="B6" s="12" t="s">
        <v>368</v>
      </c>
      <c r="C6" s="12">
        <v>1</v>
      </c>
      <c r="D6" s="32">
        <v>18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ht="15" customHeight="1" spans="1:12">
      <c r="A7" s="12" t="s">
        <v>369</v>
      </c>
      <c r="B7" s="11" t="s">
        <v>367</v>
      </c>
      <c r="C7" s="12">
        <v>60</v>
      </c>
      <c r="D7" s="12">
        <v>1080</v>
      </c>
      <c r="E7" s="15">
        <v>7</v>
      </c>
      <c r="F7" s="15">
        <v>10</v>
      </c>
      <c r="G7" s="15">
        <v>10</v>
      </c>
      <c r="H7" s="15">
        <v>12</v>
      </c>
      <c r="I7" s="15">
        <v>10</v>
      </c>
      <c r="J7" s="15">
        <v>4</v>
      </c>
      <c r="K7" s="15">
        <v>3</v>
      </c>
      <c r="L7" s="15">
        <v>4</v>
      </c>
    </row>
    <row r="8" spans="1:12">
      <c r="A8" s="12"/>
      <c r="B8" s="11" t="s">
        <v>368</v>
      </c>
      <c r="C8" s="11">
        <v>20</v>
      </c>
      <c r="D8" s="11">
        <v>378</v>
      </c>
      <c r="E8" s="11">
        <v>0</v>
      </c>
      <c r="F8" s="11">
        <v>2</v>
      </c>
      <c r="G8" s="11">
        <v>2</v>
      </c>
      <c r="H8" s="11">
        <v>5</v>
      </c>
      <c r="I8" s="11">
        <v>6</v>
      </c>
      <c r="J8" s="11">
        <v>5</v>
      </c>
      <c r="K8" s="11">
        <v>0</v>
      </c>
      <c r="L8" s="11">
        <f>[2]附表一分表一!Q147</f>
        <v>0</v>
      </c>
    </row>
    <row r="9" spans="1:12">
      <c r="A9" s="45" t="s">
        <v>370</v>
      </c>
      <c r="B9" s="12" t="s">
        <v>367</v>
      </c>
      <c r="C9" s="9">
        <v>6</v>
      </c>
      <c r="D9" s="9">
        <v>108</v>
      </c>
      <c r="E9" s="9">
        <v>2</v>
      </c>
      <c r="F9" s="9">
        <v>2</v>
      </c>
      <c r="G9" s="9">
        <v>2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ht="27" customHeight="1" spans="1:12">
      <c r="A10" s="47"/>
      <c r="B10" s="12" t="s">
        <v>368</v>
      </c>
      <c r="C10" s="9">
        <v>12</v>
      </c>
      <c r="D10" s="9">
        <v>216</v>
      </c>
      <c r="E10" s="9">
        <v>0</v>
      </c>
      <c r="F10" s="9">
        <v>2</v>
      </c>
      <c r="G10" s="9">
        <v>1</v>
      </c>
      <c r="H10" s="9">
        <v>3</v>
      </c>
      <c r="I10" s="9">
        <v>3</v>
      </c>
      <c r="J10" s="9">
        <v>2</v>
      </c>
      <c r="K10" s="9">
        <v>1</v>
      </c>
      <c r="L10" s="9">
        <v>0</v>
      </c>
    </row>
    <row r="11" ht="28.8" spans="1:12">
      <c r="A11" s="12" t="s">
        <v>334</v>
      </c>
      <c r="B11" s="12" t="s">
        <v>367</v>
      </c>
      <c r="C11" s="9">
        <v>2</v>
      </c>
      <c r="D11" s="9">
        <v>36</v>
      </c>
      <c r="E11" s="12">
        <v>0</v>
      </c>
      <c r="F11" s="12">
        <v>0</v>
      </c>
      <c r="G11" s="12">
        <v>1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</row>
    <row r="12" ht="28.8" spans="1:12">
      <c r="A12" s="12" t="s">
        <v>337</v>
      </c>
      <c r="B12" s="12" t="s">
        <v>367</v>
      </c>
      <c r="C12" s="9">
        <v>4</v>
      </c>
      <c r="D12" s="9">
        <v>72</v>
      </c>
      <c r="E12" s="12">
        <v>0</v>
      </c>
      <c r="F12" s="12">
        <v>0</v>
      </c>
      <c r="G12" s="12">
        <v>2</v>
      </c>
      <c r="H12" s="12">
        <v>0</v>
      </c>
      <c r="I12" s="12">
        <v>2</v>
      </c>
      <c r="J12" s="12">
        <v>0</v>
      </c>
      <c r="K12" s="12">
        <v>0</v>
      </c>
      <c r="L12" s="12">
        <v>0</v>
      </c>
    </row>
    <row r="13" ht="18" customHeight="1" spans="1:12">
      <c r="A13" s="12" t="s">
        <v>371</v>
      </c>
      <c r="B13" s="12"/>
      <c r="C13" s="12">
        <f t="shared" ref="C13:L13" si="0">SUM(C5:C12)</f>
        <v>150</v>
      </c>
      <c r="D13" s="12">
        <f t="shared" si="0"/>
        <v>2798</v>
      </c>
      <c r="E13" s="12">
        <f t="shared" si="0"/>
        <v>19</v>
      </c>
      <c r="F13" s="12">
        <f t="shared" si="0"/>
        <v>29</v>
      </c>
      <c r="G13" s="12">
        <f t="shared" si="0"/>
        <v>30</v>
      </c>
      <c r="H13" s="12">
        <f t="shared" si="0"/>
        <v>30</v>
      </c>
      <c r="I13" s="12">
        <f t="shared" si="0"/>
        <v>23</v>
      </c>
      <c r="J13" s="12">
        <f t="shared" si="0"/>
        <v>11</v>
      </c>
      <c r="K13" s="12">
        <f t="shared" si="0"/>
        <v>4</v>
      </c>
      <c r="L13" s="12">
        <f t="shared" si="0"/>
        <v>4</v>
      </c>
    </row>
    <row r="14" ht="51" customHeight="1" spans="1:12">
      <c r="A14" s="30" t="s">
        <v>372</v>
      </c>
      <c r="B14" s="30"/>
      <c r="C14" s="12" t="s">
        <v>373</v>
      </c>
      <c r="D14" s="12"/>
      <c r="E14" s="12"/>
      <c r="F14" s="12"/>
      <c r="G14" s="12"/>
      <c r="H14" s="12"/>
      <c r="I14" s="12"/>
      <c r="J14" s="12"/>
      <c r="K14" s="12"/>
      <c r="L14" s="12"/>
    </row>
  </sheetData>
  <mergeCells count="12">
    <mergeCell ref="A2:L2"/>
    <mergeCell ref="E3:L3"/>
    <mergeCell ref="A13:B13"/>
    <mergeCell ref="A14:B14"/>
    <mergeCell ref="C14:L14"/>
    <mergeCell ref="A3:A4"/>
    <mergeCell ref="A5:A6"/>
    <mergeCell ref="A7:A8"/>
    <mergeCell ref="A9:A10"/>
    <mergeCell ref="B3:B4"/>
    <mergeCell ref="C3:C4"/>
    <mergeCell ref="D3:D4"/>
  </mergeCell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C9" sqref="C9"/>
    </sheetView>
  </sheetViews>
  <sheetFormatPr defaultColWidth="9" defaultRowHeight="14.4"/>
  <cols>
    <col min="5" max="5" width="12.8888888888889"/>
    <col min="7" max="7" width="12.8888888888889"/>
    <col min="9" max="9" width="12.8888888888889"/>
  </cols>
  <sheetData>
    <row r="1" spans="1:1">
      <c r="A1" t="s">
        <v>374</v>
      </c>
    </row>
    <row r="2" ht="20.4" spans="1:18">
      <c r="A2" s="5" t="s">
        <v>375</v>
      </c>
      <c r="B2" s="5"/>
      <c r="C2" s="5"/>
      <c r="D2" s="5"/>
      <c r="E2" s="5"/>
      <c r="F2" s="6"/>
      <c r="G2" s="5"/>
      <c r="H2" s="5"/>
      <c r="I2" s="5"/>
      <c r="K2" s="42"/>
      <c r="L2" s="42"/>
      <c r="M2" s="42"/>
      <c r="N2" s="42"/>
      <c r="O2" s="42"/>
      <c r="P2" s="42"/>
      <c r="Q2" s="42"/>
      <c r="R2" s="42"/>
    </row>
    <row r="3" spans="1:9">
      <c r="A3" s="23" t="s">
        <v>355</v>
      </c>
      <c r="B3" s="23" t="s">
        <v>2</v>
      </c>
      <c r="C3" s="23" t="s">
        <v>356</v>
      </c>
      <c r="D3" s="23" t="s">
        <v>10</v>
      </c>
      <c r="E3" s="24" t="s">
        <v>376</v>
      </c>
      <c r="F3" s="25" t="s">
        <v>377</v>
      </c>
      <c r="G3" s="26"/>
      <c r="H3" s="27"/>
      <c r="I3" s="43"/>
    </row>
    <row r="4" ht="57.6" spans="1:9">
      <c r="A4" s="28"/>
      <c r="B4" s="28"/>
      <c r="C4" s="28"/>
      <c r="D4" s="28"/>
      <c r="E4" s="29"/>
      <c r="F4" s="30" t="s">
        <v>378</v>
      </c>
      <c r="G4" s="31" t="s">
        <v>379</v>
      </c>
      <c r="H4" s="30" t="s">
        <v>12</v>
      </c>
      <c r="I4" s="31" t="s">
        <v>379</v>
      </c>
    </row>
    <row r="5" ht="28.8" spans="1:9">
      <c r="A5" s="12" t="s">
        <v>366</v>
      </c>
      <c r="B5" s="12" t="s">
        <v>380</v>
      </c>
      <c r="C5" s="32">
        <v>45</v>
      </c>
      <c r="D5" s="32">
        <f>[1]附表一分表一!G29</f>
        <v>890</v>
      </c>
      <c r="E5" s="33">
        <f>D5/D18</f>
        <v>0.315155807365439</v>
      </c>
      <c r="F5" s="32">
        <v>664</v>
      </c>
      <c r="G5" s="33">
        <f>F5/D7</f>
        <v>0.731277533039648</v>
      </c>
      <c r="H5" s="32">
        <v>226</v>
      </c>
      <c r="I5" s="33">
        <f>H5/D7</f>
        <v>0.248898678414097</v>
      </c>
    </row>
    <row r="6" ht="28.8" spans="1:9">
      <c r="A6" s="12"/>
      <c r="B6" s="12" t="s">
        <v>381</v>
      </c>
      <c r="C6" s="32">
        <v>1</v>
      </c>
      <c r="D6" s="32">
        <v>18</v>
      </c>
      <c r="E6" s="33">
        <f>D6/D18</f>
        <v>0.00637393767705382</v>
      </c>
      <c r="F6" s="32">
        <v>18</v>
      </c>
      <c r="G6" s="33">
        <f>F6/D8</f>
        <v>0.0162748643761302</v>
      </c>
      <c r="H6" s="32">
        <v>0</v>
      </c>
      <c r="I6" s="33">
        <f>H6/D8</f>
        <v>0</v>
      </c>
    </row>
    <row r="7" spans="1:9">
      <c r="A7" s="12"/>
      <c r="B7" s="12" t="s">
        <v>263</v>
      </c>
      <c r="C7" s="12">
        <f>SUM(C5:C6)</f>
        <v>46</v>
      </c>
      <c r="D7" s="12">
        <f t="shared" ref="D7:I7" si="0">SUM(D5:D6)</f>
        <v>908</v>
      </c>
      <c r="E7" s="33">
        <f>D7/D18</f>
        <v>0.321529745042493</v>
      </c>
      <c r="F7" s="12">
        <f t="shared" si="0"/>
        <v>682</v>
      </c>
      <c r="G7" s="33">
        <f t="shared" si="0"/>
        <v>0.747552397415778</v>
      </c>
      <c r="H7" s="12">
        <f t="shared" si="0"/>
        <v>226</v>
      </c>
      <c r="I7" s="33">
        <f t="shared" si="0"/>
        <v>0.248898678414097</v>
      </c>
    </row>
    <row r="8" ht="28.8" spans="1:9">
      <c r="A8" s="12" t="s">
        <v>369</v>
      </c>
      <c r="B8" s="12" t="s">
        <v>382</v>
      </c>
      <c r="C8" s="32">
        <v>60</v>
      </c>
      <c r="D8" s="32">
        <v>1106</v>
      </c>
      <c r="E8" s="33">
        <f>D8/D18</f>
        <v>0.391643059490085</v>
      </c>
      <c r="F8" s="32">
        <v>474</v>
      </c>
      <c r="G8" s="33">
        <f>F8/D10</f>
        <v>0.319407008086253</v>
      </c>
      <c r="H8" s="32">
        <v>632</v>
      </c>
      <c r="I8" s="33">
        <f>H8/D10</f>
        <v>0.425876010781671</v>
      </c>
    </row>
    <row r="9" ht="28.8" spans="1:9">
      <c r="A9" s="12"/>
      <c r="B9" s="13" t="s">
        <v>139</v>
      </c>
      <c r="C9" s="12">
        <v>20</v>
      </c>
      <c r="D9" s="12">
        <v>378</v>
      </c>
      <c r="E9" s="33">
        <f>D9/D13</f>
        <v>1.16666666666667</v>
      </c>
      <c r="F9" s="12">
        <v>189</v>
      </c>
      <c r="G9" s="33">
        <f>F9/D10</f>
        <v>0.127358490566038</v>
      </c>
      <c r="H9" s="12">
        <v>189</v>
      </c>
      <c r="I9" s="33">
        <f>H9/D10</f>
        <v>0.127358490566038</v>
      </c>
    </row>
    <row r="10" spans="1:9">
      <c r="A10" s="12"/>
      <c r="B10" s="12" t="s">
        <v>263</v>
      </c>
      <c r="C10" s="12">
        <f>SUM(C8:C9)</f>
        <v>80</v>
      </c>
      <c r="D10" s="12">
        <f t="shared" ref="D10:I10" si="1">SUM(D8:D9)</f>
        <v>1484</v>
      </c>
      <c r="E10" s="33">
        <f>D10/D18</f>
        <v>0.525495750708215</v>
      </c>
      <c r="F10" s="12">
        <f t="shared" si="1"/>
        <v>663</v>
      </c>
      <c r="G10" s="33">
        <f t="shared" si="1"/>
        <v>0.446765498652291</v>
      </c>
      <c r="H10" s="12">
        <f t="shared" si="1"/>
        <v>821</v>
      </c>
      <c r="I10" s="33">
        <f t="shared" si="1"/>
        <v>0.553234501347709</v>
      </c>
    </row>
    <row r="11" s="22" customFormat="1" spans="1:9">
      <c r="A11" s="34" t="s">
        <v>383</v>
      </c>
      <c r="B11" s="35" t="s">
        <v>367</v>
      </c>
      <c r="C11" s="36">
        <v>6</v>
      </c>
      <c r="D11" s="36">
        <v>108</v>
      </c>
      <c r="E11" s="37">
        <f>D11/D18</f>
        <v>0.0382436260623229</v>
      </c>
      <c r="F11" s="38">
        <v>42</v>
      </c>
      <c r="G11" s="37">
        <f>F11/D13</f>
        <v>0.12962962962963</v>
      </c>
      <c r="H11" s="38">
        <v>66</v>
      </c>
      <c r="I11" s="37">
        <f>H11/D13</f>
        <v>0.203703703703704</v>
      </c>
    </row>
    <row r="12" s="22" customFormat="1" spans="1:9">
      <c r="A12" s="39"/>
      <c r="B12" s="35" t="s">
        <v>368</v>
      </c>
      <c r="C12" s="38">
        <v>12</v>
      </c>
      <c r="D12" s="38">
        <v>216</v>
      </c>
      <c r="E12" s="37">
        <f>D12/D18</f>
        <v>0.0764872521246459</v>
      </c>
      <c r="F12" s="38">
        <v>90</v>
      </c>
      <c r="G12" s="37">
        <f t="shared" ref="G12:G16" si="2">F12/D13</f>
        <v>0.277777777777778</v>
      </c>
      <c r="H12" s="38">
        <v>126</v>
      </c>
      <c r="I12" s="37">
        <f t="shared" ref="I12:I16" si="3">H12/D13</f>
        <v>0.388888888888889</v>
      </c>
    </row>
    <row r="13" s="22" customFormat="1" spans="1:9">
      <c r="A13" s="40"/>
      <c r="B13" s="35" t="s">
        <v>263</v>
      </c>
      <c r="C13" s="38">
        <f t="shared" ref="C13:F13" si="4">SUM(C11:C12)</f>
        <v>18</v>
      </c>
      <c r="D13" s="38">
        <f t="shared" si="4"/>
        <v>324</v>
      </c>
      <c r="E13" s="37">
        <f>D13/D18</f>
        <v>0.114730878186969</v>
      </c>
      <c r="F13" s="38">
        <f t="shared" si="4"/>
        <v>132</v>
      </c>
      <c r="G13" s="37">
        <f t="shared" ref="G13:G18" si="5">F13/D13</f>
        <v>0.407407407407407</v>
      </c>
      <c r="H13" s="38">
        <f>SUM(H11:H12)</f>
        <v>192</v>
      </c>
      <c r="I13" s="37">
        <f t="shared" ref="I13:I18" si="6">H13/D13</f>
        <v>0.592592592592593</v>
      </c>
    </row>
    <row r="14" s="22" customFormat="1" ht="27" customHeight="1" spans="1:9">
      <c r="A14" s="34" t="s">
        <v>334</v>
      </c>
      <c r="B14" s="35" t="s">
        <v>367</v>
      </c>
      <c r="C14" s="9">
        <v>2</v>
      </c>
      <c r="D14" s="9">
        <v>36</v>
      </c>
      <c r="E14" s="37">
        <f>D14/D18</f>
        <v>0.0127478753541076</v>
      </c>
      <c r="F14" s="38">
        <v>16</v>
      </c>
      <c r="G14" s="37">
        <f t="shared" si="2"/>
        <v>0.444444444444444</v>
      </c>
      <c r="H14" s="38">
        <v>20</v>
      </c>
      <c r="I14" s="37">
        <f t="shared" si="3"/>
        <v>0.555555555555556</v>
      </c>
    </row>
    <row r="15" s="22" customFormat="1" spans="1:9">
      <c r="A15" s="40"/>
      <c r="B15" s="35" t="s">
        <v>263</v>
      </c>
      <c r="C15" s="38">
        <f t="shared" ref="C15:F15" si="7">SUM(C14)</f>
        <v>2</v>
      </c>
      <c r="D15" s="38">
        <f t="shared" si="7"/>
        <v>36</v>
      </c>
      <c r="E15" s="37">
        <f>D15/D18</f>
        <v>0.0127478753541076</v>
      </c>
      <c r="F15" s="38">
        <f t="shared" si="7"/>
        <v>16</v>
      </c>
      <c r="G15" s="37">
        <f t="shared" si="5"/>
        <v>0.444444444444444</v>
      </c>
      <c r="H15" s="38">
        <f>SUM(H14)</f>
        <v>20</v>
      </c>
      <c r="I15" s="37">
        <f t="shared" si="6"/>
        <v>0.555555555555556</v>
      </c>
    </row>
    <row r="16" s="22" customFormat="1" ht="27" customHeight="1" spans="1:9">
      <c r="A16" s="34" t="s">
        <v>337</v>
      </c>
      <c r="B16" s="35" t="s">
        <v>367</v>
      </c>
      <c r="C16" s="38">
        <v>4</v>
      </c>
      <c r="D16" s="38">
        <v>72</v>
      </c>
      <c r="E16" s="37">
        <f>D16/D18</f>
        <v>0.0254957507082153</v>
      </c>
      <c r="F16" s="38">
        <v>28</v>
      </c>
      <c r="G16" s="37">
        <f t="shared" si="2"/>
        <v>0.388888888888889</v>
      </c>
      <c r="H16" s="38">
        <v>44</v>
      </c>
      <c r="I16" s="37">
        <f t="shared" si="3"/>
        <v>0.611111111111111</v>
      </c>
    </row>
    <row r="17" s="22" customFormat="1" spans="1:9">
      <c r="A17" s="40"/>
      <c r="B17" s="35" t="s">
        <v>263</v>
      </c>
      <c r="C17" s="38">
        <f t="shared" ref="C17:F17" si="8">SUM(C16)</f>
        <v>4</v>
      </c>
      <c r="D17" s="38">
        <f t="shared" si="8"/>
        <v>72</v>
      </c>
      <c r="E17" s="37">
        <f>D17/D18</f>
        <v>0.0254957507082153</v>
      </c>
      <c r="F17" s="38">
        <f t="shared" si="8"/>
        <v>28</v>
      </c>
      <c r="G17" s="37">
        <f t="shared" si="5"/>
        <v>0.388888888888889</v>
      </c>
      <c r="H17" s="38">
        <f>SUM(H16)</f>
        <v>44</v>
      </c>
      <c r="I17" s="37">
        <f t="shared" si="6"/>
        <v>0.611111111111111</v>
      </c>
    </row>
    <row r="18" spans="1:9">
      <c r="A18" s="12" t="s">
        <v>371</v>
      </c>
      <c r="B18" s="12"/>
      <c r="C18" s="12">
        <f>SUM(C5:C6,C8:C9,C11:C12,C14,C16)</f>
        <v>150</v>
      </c>
      <c r="D18" s="12">
        <f>SUM(D5:D6,D8:D9,D11:D12,D14,D16)</f>
        <v>2824</v>
      </c>
      <c r="E18" s="33">
        <f>D18/D18</f>
        <v>1</v>
      </c>
      <c r="F18" s="12">
        <f>SUM(F5:F6,F8:F9,F11:F12,F14,F16)</f>
        <v>1521</v>
      </c>
      <c r="G18" s="33">
        <f t="shared" si="5"/>
        <v>0.538597733711048</v>
      </c>
      <c r="H18" s="12">
        <f>SUM(H5:H6,H8:H9,H11:H12,H14,H16)</f>
        <v>1303</v>
      </c>
      <c r="I18" s="33">
        <f t="shared" si="6"/>
        <v>0.461402266288952</v>
      </c>
    </row>
    <row r="19" spans="5:9">
      <c r="E19" s="41"/>
      <c r="G19" s="41"/>
      <c r="I19" s="41"/>
    </row>
  </sheetData>
  <mergeCells count="13">
    <mergeCell ref="A2:H2"/>
    <mergeCell ref="F3:I3"/>
    <mergeCell ref="A18:B18"/>
    <mergeCell ref="A3:A4"/>
    <mergeCell ref="A5:A7"/>
    <mergeCell ref="A8:A10"/>
    <mergeCell ref="A11:A13"/>
    <mergeCell ref="A14:A15"/>
    <mergeCell ref="A16:A17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B4" sqref="B4:G5"/>
    </sheetView>
  </sheetViews>
  <sheetFormatPr defaultColWidth="9" defaultRowHeight="14.4" outlineLevelCol="7"/>
  <cols>
    <col min="1" max="1" width="18.0925925925926" customWidth="1"/>
    <col min="2" max="2" width="11.0925925925926" customWidth="1"/>
    <col min="3" max="5" width="8.62962962962963" customWidth="1"/>
    <col min="6" max="6" width="8.62962962962963" style="2" customWidth="1"/>
    <col min="7" max="7" width="13.6296296296296" customWidth="1"/>
    <col min="8" max="8" width="8.62962962962963" customWidth="1"/>
  </cols>
  <sheetData>
    <row r="1" ht="15.6" spans="1:3">
      <c r="A1" s="3" t="s">
        <v>384</v>
      </c>
      <c r="B1" s="3"/>
      <c r="C1" s="4"/>
    </row>
    <row r="2" ht="20.4" spans="1:8">
      <c r="A2" s="5" t="s">
        <v>385</v>
      </c>
      <c r="B2" s="5"/>
      <c r="C2" s="5"/>
      <c r="D2" s="5"/>
      <c r="E2" s="5"/>
      <c r="F2" s="6"/>
      <c r="G2" s="5"/>
      <c r="H2" s="5"/>
    </row>
    <row r="3" ht="43.2" spans="1:8">
      <c r="A3" s="7" t="s">
        <v>386</v>
      </c>
      <c r="B3" s="7" t="s">
        <v>387</v>
      </c>
      <c r="C3" s="7" t="s">
        <v>388</v>
      </c>
      <c r="D3" s="7" t="s">
        <v>9</v>
      </c>
      <c r="E3" s="7" t="s">
        <v>10</v>
      </c>
      <c r="F3" s="8" t="s">
        <v>389</v>
      </c>
      <c r="G3" s="7" t="s">
        <v>390</v>
      </c>
      <c r="H3" s="7" t="s">
        <v>391</v>
      </c>
    </row>
    <row r="4" ht="43.2" spans="1:8">
      <c r="A4" s="9" t="s">
        <v>48</v>
      </c>
      <c r="B4" s="9" t="s">
        <v>392</v>
      </c>
      <c r="C4" s="9">
        <v>3</v>
      </c>
      <c r="D4" s="10">
        <v>2</v>
      </c>
      <c r="E4" s="10">
        <v>40</v>
      </c>
      <c r="F4" s="11">
        <v>0</v>
      </c>
      <c r="G4" s="12" t="s">
        <v>393</v>
      </c>
      <c r="H4" s="13"/>
    </row>
    <row r="5" spans="1:8">
      <c r="A5" s="10" t="s">
        <v>67</v>
      </c>
      <c r="B5" s="9" t="s">
        <v>392</v>
      </c>
      <c r="C5" s="9">
        <v>3</v>
      </c>
      <c r="D5" s="10">
        <v>2</v>
      </c>
      <c r="E5" s="10">
        <v>40</v>
      </c>
      <c r="F5" s="11">
        <v>6</v>
      </c>
      <c r="G5" s="13"/>
      <c r="H5" s="12"/>
    </row>
    <row r="6" ht="60" spans="1:8">
      <c r="A6" s="14" t="s">
        <v>99</v>
      </c>
      <c r="B6" s="15" t="s">
        <v>394</v>
      </c>
      <c r="C6" s="15">
        <v>2</v>
      </c>
      <c r="D6" s="15">
        <v>2</v>
      </c>
      <c r="E6" s="15">
        <v>40</v>
      </c>
      <c r="F6" s="15">
        <v>6</v>
      </c>
      <c r="G6" s="15" t="s">
        <v>395</v>
      </c>
      <c r="H6" s="12"/>
    </row>
    <row r="7" ht="36" spans="1:8">
      <c r="A7" s="14" t="s">
        <v>104</v>
      </c>
      <c r="B7" s="16" t="s">
        <v>394</v>
      </c>
      <c r="C7" s="16">
        <v>3</v>
      </c>
      <c r="D7" s="16">
        <v>1</v>
      </c>
      <c r="E7" s="16">
        <v>20</v>
      </c>
      <c r="F7" s="15">
        <v>9</v>
      </c>
      <c r="G7" s="16" t="s">
        <v>396</v>
      </c>
      <c r="H7" s="12"/>
    </row>
    <row r="8" ht="24" spans="1:8">
      <c r="A8" s="15" t="s">
        <v>106</v>
      </c>
      <c r="B8" s="15" t="s">
        <v>397</v>
      </c>
      <c r="C8" s="15">
        <v>3</v>
      </c>
      <c r="D8" s="15">
        <v>3</v>
      </c>
      <c r="E8" s="15">
        <v>60</v>
      </c>
      <c r="F8" s="15">
        <v>6</v>
      </c>
      <c r="G8" s="15" t="s">
        <v>398</v>
      </c>
      <c r="H8" s="12"/>
    </row>
    <row r="9" ht="24" spans="1:8">
      <c r="A9" s="15" t="s">
        <v>399</v>
      </c>
      <c r="B9" s="15" t="s">
        <v>394</v>
      </c>
      <c r="C9" s="15">
        <v>3</v>
      </c>
      <c r="D9" s="15">
        <v>1</v>
      </c>
      <c r="E9" s="15">
        <v>20</v>
      </c>
      <c r="F9" s="15">
        <v>9</v>
      </c>
      <c r="G9" s="15" t="s">
        <v>400</v>
      </c>
      <c r="H9" s="12"/>
    </row>
    <row r="10" ht="24" spans="1:8">
      <c r="A10" s="14" t="s">
        <v>401</v>
      </c>
      <c r="B10" s="15" t="s">
        <v>394</v>
      </c>
      <c r="C10" s="15">
        <v>3</v>
      </c>
      <c r="D10" s="15">
        <v>2</v>
      </c>
      <c r="E10" s="15">
        <v>40</v>
      </c>
      <c r="F10" s="15">
        <v>6</v>
      </c>
      <c r="G10" s="15" t="s">
        <v>402</v>
      </c>
      <c r="H10" s="12"/>
    </row>
    <row r="11" ht="24" spans="1:8">
      <c r="A11" s="14" t="s">
        <v>403</v>
      </c>
      <c r="B11" s="15" t="s">
        <v>394</v>
      </c>
      <c r="C11" s="15">
        <v>6</v>
      </c>
      <c r="D11" s="15">
        <v>3</v>
      </c>
      <c r="E11" s="15">
        <v>60</v>
      </c>
      <c r="F11" s="15">
        <v>6</v>
      </c>
      <c r="G11" s="15" t="s">
        <v>404</v>
      </c>
      <c r="H11" s="12"/>
    </row>
    <row r="12" ht="24" spans="1:8">
      <c r="A12" s="9" t="s">
        <v>129</v>
      </c>
      <c r="B12" s="16" t="s">
        <v>394</v>
      </c>
      <c r="C12" s="16">
        <v>7</v>
      </c>
      <c r="D12" s="16">
        <v>3</v>
      </c>
      <c r="E12" s="16">
        <v>60</v>
      </c>
      <c r="F12" s="15">
        <v>6</v>
      </c>
      <c r="G12" s="16" t="s">
        <v>405</v>
      </c>
      <c r="H12" s="12"/>
    </row>
    <row r="13" ht="36" spans="1:8">
      <c r="A13" s="9" t="s">
        <v>135</v>
      </c>
      <c r="B13" s="16" t="s">
        <v>394</v>
      </c>
      <c r="C13" s="16">
        <v>8</v>
      </c>
      <c r="D13" s="16">
        <v>4</v>
      </c>
      <c r="E13" s="16">
        <v>80</v>
      </c>
      <c r="F13" s="15">
        <v>6</v>
      </c>
      <c r="G13" s="16" t="s">
        <v>406</v>
      </c>
      <c r="H13" s="12"/>
    </row>
    <row r="14" ht="48" spans="1:8">
      <c r="A14" s="17" t="s">
        <v>163</v>
      </c>
      <c r="B14" s="15" t="s">
        <v>407</v>
      </c>
      <c r="C14" s="15">
        <v>3</v>
      </c>
      <c r="D14" s="15">
        <v>2</v>
      </c>
      <c r="E14" s="15">
        <v>40</v>
      </c>
      <c r="F14" s="15">
        <v>6</v>
      </c>
      <c r="G14" s="15" t="s">
        <v>408</v>
      </c>
      <c r="H14" s="12"/>
    </row>
    <row r="15" ht="24" spans="1:8">
      <c r="A15" s="18" t="s">
        <v>183</v>
      </c>
      <c r="B15" s="15" t="s">
        <v>407</v>
      </c>
      <c r="C15" s="15">
        <v>4</v>
      </c>
      <c r="D15" s="15">
        <v>2</v>
      </c>
      <c r="E15" s="15">
        <v>40</v>
      </c>
      <c r="F15" s="15">
        <v>6</v>
      </c>
      <c r="G15" s="15" t="s">
        <v>409</v>
      </c>
      <c r="H15" s="12"/>
    </row>
    <row r="16" ht="24" spans="1:8">
      <c r="A16" s="17" t="s">
        <v>185</v>
      </c>
      <c r="B16" s="15" t="s">
        <v>407</v>
      </c>
      <c r="C16" s="15">
        <v>5</v>
      </c>
      <c r="D16" s="15">
        <v>2</v>
      </c>
      <c r="E16" s="15">
        <v>40</v>
      </c>
      <c r="F16" s="15">
        <v>6</v>
      </c>
      <c r="G16" s="15" t="s">
        <v>410</v>
      </c>
      <c r="H16" s="12"/>
    </row>
    <row r="17" ht="24" spans="1:8">
      <c r="A17" s="18" t="s">
        <v>197</v>
      </c>
      <c r="B17" s="15" t="s">
        <v>407</v>
      </c>
      <c r="C17" s="15">
        <v>5</v>
      </c>
      <c r="D17" s="15">
        <v>3</v>
      </c>
      <c r="E17" s="15">
        <v>60</v>
      </c>
      <c r="F17" s="15">
        <v>6</v>
      </c>
      <c r="G17" s="15" t="s">
        <v>411</v>
      </c>
      <c r="H17" s="12"/>
    </row>
    <row r="18" ht="36" spans="1:8">
      <c r="A18" s="18" t="s">
        <v>201</v>
      </c>
      <c r="B18" s="15" t="s">
        <v>407</v>
      </c>
      <c r="C18" s="15">
        <v>5</v>
      </c>
      <c r="D18" s="15">
        <v>2</v>
      </c>
      <c r="E18" s="15">
        <v>40</v>
      </c>
      <c r="F18" s="15">
        <v>6</v>
      </c>
      <c r="G18" s="15" t="s">
        <v>412</v>
      </c>
      <c r="H18" s="12"/>
    </row>
    <row r="19" ht="24" spans="1:8">
      <c r="A19" s="15" t="s">
        <v>217</v>
      </c>
      <c r="B19" s="15" t="s">
        <v>407</v>
      </c>
      <c r="C19" s="15">
        <v>6</v>
      </c>
      <c r="D19" s="15">
        <v>2</v>
      </c>
      <c r="E19" s="15">
        <v>40</v>
      </c>
      <c r="F19" s="15">
        <v>6</v>
      </c>
      <c r="G19" s="15" t="s">
        <v>413</v>
      </c>
      <c r="H19" s="12"/>
    </row>
    <row r="20" ht="24" spans="1:8">
      <c r="A20" s="17" t="s">
        <v>219</v>
      </c>
      <c r="B20" s="16" t="s">
        <v>414</v>
      </c>
      <c r="C20" s="16">
        <v>6</v>
      </c>
      <c r="D20" s="16">
        <v>2</v>
      </c>
      <c r="E20" s="16">
        <v>40</v>
      </c>
      <c r="F20" s="15">
        <v>6</v>
      </c>
      <c r="G20" s="16" t="s">
        <v>415</v>
      </c>
      <c r="H20" s="12"/>
    </row>
    <row r="21" ht="24" spans="1:8">
      <c r="A21" s="17" t="s">
        <v>223</v>
      </c>
      <c r="B21" s="16" t="s">
        <v>414</v>
      </c>
      <c r="C21" s="16">
        <v>4</v>
      </c>
      <c r="D21" s="16">
        <v>3</v>
      </c>
      <c r="E21" s="16">
        <v>60</v>
      </c>
      <c r="F21" s="15">
        <v>6</v>
      </c>
      <c r="G21" s="16" t="s">
        <v>416</v>
      </c>
      <c r="H21" s="12"/>
    </row>
    <row r="22" s="1" customFormat="1" spans="1:8">
      <c r="A22" s="12" t="s">
        <v>263</v>
      </c>
      <c r="B22" s="19"/>
      <c r="C22" s="19"/>
      <c r="D22" s="12">
        <v>41</v>
      </c>
      <c r="E22" s="12">
        <v>820</v>
      </c>
      <c r="F22" s="11">
        <v>108</v>
      </c>
      <c r="G22" s="19"/>
      <c r="H22" s="20"/>
    </row>
    <row r="23" s="1" customFormat="1" spans="6:6">
      <c r="F23" s="21"/>
    </row>
  </sheetData>
  <mergeCells count="1">
    <mergeCell ref="A2:H2"/>
  </mergeCells>
  <conditionalFormatting sqref="A6:A21">
    <cfRule type="duplicateValues" dxfId="1" priority="2"/>
    <cfRule type="duplicateValues" dxfId="1" priority="1"/>
  </conditionalFormatting>
  <conditionalFormatting sqref="A14:A21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附表一分表一-1-2个地方</vt:lpstr>
      <vt:lpstr>附表一分表二-待定</vt:lpstr>
      <vt:lpstr>附表二-1</vt:lpstr>
      <vt:lpstr>附表三</vt:lpstr>
      <vt:lpstr>附表四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WPS_1661049473</cp:lastModifiedBy>
  <dcterms:created xsi:type="dcterms:W3CDTF">2020-05-26T17:49:00Z</dcterms:created>
  <cp:lastPrinted>2021-03-23T01:08:00Z</cp:lastPrinted>
  <dcterms:modified xsi:type="dcterms:W3CDTF">2022-11-01T02:26:43Z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78AB6582D3844C2C9D839F44C4033211</vt:lpwstr>
  </property>
</Properties>
</file>